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 yWindow="195" windowWidth="23190" windowHeight="11220" tabRatio="300"/>
  </bookViews>
  <sheets>
    <sheet name="Matrix" sheetId="1" r:id="rId1"/>
    <sheet name="Addendum" sheetId="3" r:id="rId2"/>
    <sheet name="Occ.Key" sheetId="2" r:id="rId3"/>
  </sheets>
  <definedNames>
    <definedName name="Duration">Occ.Key!$C$1:$C$4</definedName>
    <definedName name="letters">Occ.Key!$I$1:$I$4</definedName>
    <definedName name="_xlnm.Print_Titles" localSheetId="1">Addendum!$1:$1</definedName>
    <definedName name="_xlnm.Print_Titles" localSheetId="0">Matrix!$1:$1</definedName>
    <definedName name="State">Occ.Key!$A$1:$A$5</definedName>
    <definedName name="Type">Occ.Key!$B$1:$B$3</definedName>
  </definedNames>
  <calcPr calcId="145621"/>
</workbook>
</file>

<file path=xl/calcChain.xml><?xml version="1.0" encoding="utf-8"?>
<calcChain xmlns="http://schemas.openxmlformats.org/spreadsheetml/2006/main">
  <c r="B19" i="1" l="1"/>
  <c r="E223" i="3" l="1"/>
  <c r="D222" i="3"/>
  <c r="D223" i="3"/>
  <c r="C223" i="3"/>
  <c r="B223" i="3"/>
  <c r="A223" i="3"/>
  <c r="A226" i="3"/>
  <c r="E3" i="3" l="1"/>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B7" i="3"/>
  <c r="B8" i="3"/>
  <c r="B9" i="3"/>
  <c r="B10" i="3"/>
  <c r="B11" i="3"/>
  <c r="B12" i="3"/>
  <c r="B13" i="3"/>
  <c r="B14" i="3"/>
  <c r="B15" i="3"/>
  <c r="B17" i="3"/>
  <c r="B21" i="3"/>
  <c r="B22" i="3"/>
  <c r="B23" i="3"/>
  <c r="B24" i="3"/>
  <c r="B25" i="3"/>
  <c r="B26" i="3"/>
  <c r="B27" i="3"/>
  <c r="B28" i="3"/>
  <c r="B29" i="3"/>
  <c r="B30" i="3"/>
  <c r="B32" i="3"/>
  <c r="B33" i="3"/>
  <c r="B34" i="3"/>
  <c r="B35" i="3"/>
  <c r="B36" i="3"/>
  <c r="B37" i="3"/>
  <c r="B38" i="3"/>
  <c r="B39" i="3"/>
  <c r="B40" i="3"/>
  <c r="B41" i="3"/>
  <c r="B42" i="3"/>
  <c r="B43" i="3"/>
  <c r="B44" i="3"/>
  <c r="B45" i="3"/>
  <c r="B46" i="3"/>
  <c r="B47" i="3"/>
  <c r="B48" i="3"/>
  <c r="B49" i="3"/>
  <c r="B50" i="3"/>
  <c r="B51" i="3"/>
  <c r="B52" i="3"/>
  <c r="B53"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A3" i="3"/>
  <c r="A4" i="3"/>
  <c r="A5" i="3"/>
  <c r="A6" i="3"/>
  <c r="A7" i="3"/>
  <c r="A8" i="3"/>
  <c r="A9" i="3"/>
  <c r="A10" i="3"/>
  <c r="A11" i="3"/>
  <c r="A12" i="3"/>
  <c r="A13" i="3"/>
  <c r="A14" i="3"/>
  <c r="A15" i="3"/>
  <c r="A20" i="3"/>
  <c r="A22" i="3"/>
  <c r="A23" i="3"/>
  <c r="A24" i="3"/>
  <c r="A25" i="3"/>
  <c r="A26" i="3"/>
  <c r="A27" i="3"/>
  <c r="A28" i="3"/>
  <c r="A29" i="3"/>
  <c r="A30"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4" i="3"/>
  <c r="A225"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C2" i="3"/>
  <c r="I54" i="3" l="1"/>
  <c r="B54" i="1"/>
  <c r="B54" i="3" s="1"/>
  <c r="Q31" i="1"/>
  <c r="B31" i="1"/>
  <c r="B31" i="3" s="1"/>
  <c r="A31" i="1"/>
  <c r="A31" i="3" s="1"/>
  <c r="D2" i="3"/>
  <c r="B3" i="1" l="1"/>
  <c r="B3" i="3" s="1"/>
  <c r="B4" i="1"/>
  <c r="B4" i="3" s="1"/>
  <c r="B5" i="1"/>
  <c r="B5" i="3" s="1"/>
  <c r="B6" i="1"/>
  <c r="B6" i="3" s="1"/>
  <c r="B16" i="1"/>
  <c r="B16" i="3" s="1"/>
  <c r="B18" i="1"/>
  <c r="B18" i="3" s="1"/>
  <c r="B19" i="3"/>
  <c r="A324" i="1"/>
  <c r="A324" i="3" s="1"/>
  <c r="M20" i="3" l="1"/>
  <c r="M19" i="3"/>
  <c r="I20" i="3"/>
  <c r="I19" i="3"/>
  <c r="M18" i="3"/>
  <c r="M17" i="3"/>
  <c r="M16" i="3"/>
  <c r="M15" i="3"/>
  <c r="M14" i="3"/>
  <c r="M13" i="3"/>
  <c r="M12" i="3"/>
  <c r="M11" i="3"/>
  <c r="M10" i="3"/>
  <c r="I16" i="3"/>
  <c r="I15" i="3"/>
  <c r="A19" i="1"/>
  <c r="A19" i="3" s="1"/>
  <c r="A21" i="1"/>
  <c r="A21" i="3" s="1"/>
  <c r="I18" i="3"/>
  <c r="A18" i="1"/>
  <c r="A18" i="3" s="1"/>
  <c r="Q17" i="1"/>
  <c r="A17" i="1"/>
  <c r="A17" i="3" s="1"/>
  <c r="A16" i="1"/>
  <c r="A16" i="3" s="1"/>
  <c r="Q16" i="1"/>
  <c r="I7" i="3"/>
  <c r="I6" i="3"/>
  <c r="I5" i="3"/>
  <c r="M9" i="3"/>
  <c r="M8" i="3"/>
  <c r="M7" i="3"/>
  <c r="M4" i="3"/>
  <c r="M3" i="3"/>
  <c r="I4" i="3"/>
  <c r="I3" i="3"/>
  <c r="B2" i="1"/>
  <c r="B2" i="3" s="1"/>
  <c r="I2" i="3"/>
  <c r="E2" i="3" l="1"/>
  <c r="A2" i="3"/>
  <c r="B20" i="3"/>
</calcChain>
</file>

<file path=xl/comments1.xml><?xml version="1.0" encoding="utf-8"?>
<comments xmlns="http://schemas.openxmlformats.org/spreadsheetml/2006/main">
  <authors>
    <author>Tania Scutt</author>
    <author>Maizy</author>
  </authors>
  <commentList>
    <comment ref="A7" authorId="0">
      <text>
        <r>
          <rPr>
            <b/>
            <sz val="8"/>
            <color indexed="81"/>
            <rFont val="Tahoma"/>
            <family val="2"/>
          </rPr>
          <t>Tania Scutt:</t>
        </r>
        <r>
          <rPr>
            <sz val="8"/>
            <color indexed="81"/>
            <rFont val="Tahoma"/>
            <family val="2"/>
          </rPr>
          <t xml:space="preserve">
Newest community college in Idaho. Was called the Selland College of Applied Technology within Boise State University</t>
        </r>
      </text>
    </comment>
    <comment ref="A8" authorId="0">
      <text>
        <r>
          <rPr>
            <b/>
            <sz val="8"/>
            <color indexed="81"/>
            <rFont val="Tahoma"/>
            <family val="2"/>
          </rPr>
          <t>Tania Scutt:</t>
        </r>
        <r>
          <rPr>
            <sz val="8"/>
            <color indexed="81"/>
            <rFont val="Tahoma"/>
            <family val="2"/>
          </rPr>
          <t xml:space="preserve">
Newest community college in Idaho. Was called the Selland College of Applied Technology within Boise State University</t>
        </r>
      </text>
    </comment>
    <comment ref="A9" authorId="0">
      <text>
        <r>
          <rPr>
            <b/>
            <sz val="8"/>
            <color indexed="81"/>
            <rFont val="Tahoma"/>
            <family val="2"/>
          </rPr>
          <t>Tania Scutt:</t>
        </r>
        <r>
          <rPr>
            <sz val="8"/>
            <color indexed="81"/>
            <rFont val="Tahoma"/>
            <family val="2"/>
          </rPr>
          <t xml:space="preserve">
Newest community college in Idaho. Was called the Selland College of Applied Technology within Boise State University</t>
        </r>
      </text>
    </comment>
    <comment ref="B10" authorId="0">
      <text>
        <r>
          <rPr>
            <b/>
            <sz val="8"/>
            <color indexed="81"/>
            <rFont val="Tahoma"/>
            <family val="2"/>
          </rPr>
          <t>Tania Scutt:</t>
        </r>
        <r>
          <rPr>
            <sz val="8"/>
            <color indexed="81"/>
            <rFont val="Tahoma"/>
            <family val="2"/>
          </rPr>
          <t xml:space="preserve">
No mention of this new program at all in 2010 Catalog.</t>
        </r>
      </text>
    </comment>
    <comment ref="A11" authorId="0">
      <text>
        <r>
          <rPr>
            <b/>
            <sz val="8"/>
            <color indexed="81"/>
            <rFont val="Tahoma"/>
            <family val="2"/>
          </rPr>
          <t>Tania Scutt:</t>
        </r>
        <r>
          <rPr>
            <sz val="8"/>
            <color indexed="81"/>
            <rFont val="Tahoma"/>
            <family val="2"/>
          </rPr>
          <t xml:space="preserve">
Within Idaho State University College of Technology</t>
        </r>
      </text>
    </comment>
    <comment ref="A12" authorId="0">
      <text>
        <r>
          <rPr>
            <b/>
            <sz val="8"/>
            <color indexed="81"/>
            <rFont val="Tahoma"/>
            <family val="2"/>
          </rPr>
          <t>Tania Scutt:</t>
        </r>
        <r>
          <rPr>
            <sz val="8"/>
            <color indexed="81"/>
            <rFont val="Tahoma"/>
            <family val="2"/>
          </rPr>
          <t xml:space="preserve">
Within Idaho State University College of Technology</t>
        </r>
      </text>
    </comment>
    <comment ref="A13" authorId="0">
      <text>
        <r>
          <rPr>
            <b/>
            <sz val="8"/>
            <color indexed="81"/>
            <rFont val="Tahoma"/>
            <family val="2"/>
          </rPr>
          <t>Tania Scutt:</t>
        </r>
        <r>
          <rPr>
            <sz val="8"/>
            <color indexed="81"/>
            <rFont val="Tahoma"/>
            <family val="2"/>
          </rPr>
          <t xml:space="preserve">
Within Idaho State University College of Technology</t>
        </r>
      </text>
    </comment>
    <comment ref="A14" authorId="0">
      <text>
        <r>
          <rPr>
            <b/>
            <sz val="8"/>
            <color indexed="81"/>
            <rFont val="Tahoma"/>
            <family val="2"/>
          </rPr>
          <t>Tania Scutt:</t>
        </r>
        <r>
          <rPr>
            <sz val="8"/>
            <color indexed="81"/>
            <rFont val="Tahoma"/>
            <family val="2"/>
          </rPr>
          <t xml:space="preserve">
Within Idaho State University College of Technology</t>
        </r>
      </text>
    </comment>
    <comment ref="B23" authorId="1">
      <text>
        <r>
          <rPr>
            <b/>
            <sz val="9"/>
            <color indexed="81"/>
            <rFont val="Tahoma"/>
            <charset val="1"/>
          </rPr>
          <t>Maizy:</t>
        </r>
        <r>
          <rPr>
            <sz val="9"/>
            <color indexed="81"/>
            <rFont val="Tahoma"/>
            <charset val="1"/>
          </rPr>
          <t xml:space="preserve">
Website unavailable-  last checked 6-13-12
</t>
        </r>
      </text>
    </comment>
    <comment ref="B24" authorId="1">
      <text>
        <r>
          <rPr>
            <b/>
            <sz val="9"/>
            <color indexed="81"/>
            <rFont val="Tahoma"/>
            <charset val="1"/>
          </rPr>
          <t>Maizy:</t>
        </r>
        <r>
          <rPr>
            <sz val="9"/>
            <color indexed="81"/>
            <rFont val="Tahoma"/>
            <charset val="1"/>
          </rPr>
          <t xml:space="preserve">
Website unavailable-  last checked 6-13-12
</t>
        </r>
      </text>
    </comment>
    <comment ref="B25" authorId="1">
      <text>
        <r>
          <rPr>
            <b/>
            <sz val="9"/>
            <color indexed="81"/>
            <rFont val="Tahoma"/>
            <charset val="1"/>
          </rPr>
          <t>Maizy:</t>
        </r>
        <r>
          <rPr>
            <sz val="9"/>
            <color indexed="81"/>
            <rFont val="Tahoma"/>
            <charset val="1"/>
          </rPr>
          <t xml:space="preserve">
Website unavailable-  last checked 6-13-12
</t>
        </r>
      </text>
    </comment>
    <comment ref="B26" authorId="1">
      <text>
        <r>
          <rPr>
            <b/>
            <sz val="9"/>
            <color indexed="81"/>
            <rFont val="Tahoma"/>
            <charset val="1"/>
          </rPr>
          <t>Maizy:</t>
        </r>
        <r>
          <rPr>
            <sz val="9"/>
            <color indexed="81"/>
            <rFont val="Tahoma"/>
            <charset val="1"/>
          </rPr>
          <t xml:space="preserve">
Website unavailable-  last checked 6-13-12
</t>
        </r>
      </text>
    </comment>
    <comment ref="B64" authorId="1">
      <text>
        <r>
          <rPr>
            <b/>
            <sz val="9"/>
            <color indexed="81"/>
            <rFont val="Tahoma"/>
            <charset val="1"/>
          </rPr>
          <t>Maizy:</t>
        </r>
        <r>
          <rPr>
            <sz val="9"/>
            <color indexed="81"/>
            <rFont val="Tahoma"/>
            <charset val="1"/>
          </rPr>
          <t xml:space="preserve">
Website down for this degree 6-18-12
</t>
        </r>
      </text>
    </comment>
    <comment ref="B70" authorId="1">
      <text>
        <r>
          <rPr>
            <b/>
            <sz val="9"/>
            <color indexed="81"/>
            <rFont val="Tahoma"/>
            <family val="2"/>
          </rPr>
          <t>Maizy:</t>
        </r>
        <r>
          <rPr>
            <sz val="9"/>
            <color indexed="81"/>
            <rFont val="Tahoma"/>
            <family val="2"/>
          </rPr>
          <t xml:space="preserve">
degree could not be found online 6/18/12
</t>
        </r>
      </text>
    </comment>
    <comment ref="B72" authorId="1">
      <text>
        <r>
          <rPr>
            <b/>
            <sz val="9"/>
            <color indexed="81"/>
            <rFont val="Tahoma"/>
            <family val="2"/>
          </rPr>
          <t>Maizy:</t>
        </r>
        <r>
          <rPr>
            <sz val="9"/>
            <color indexed="81"/>
            <rFont val="Tahoma"/>
            <family val="2"/>
          </rPr>
          <t xml:space="preserve">
Does have degrees in 
Construction Technology
Disel  Technology
Geoscience Technology
Metals Technology
Water Resources
weilding tech
updated 
</t>
        </r>
      </text>
    </comment>
    <comment ref="B82" authorId="1">
      <text>
        <r>
          <rPr>
            <b/>
            <sz val="9"/>
            <color indexed="81"/>
            <rFont val="Tahoma"/>
            <family val="2"/>
          </rPr>
          <t xml:space="preserve">Maizy-
</t>
        </r>
        <r>
          <rPr>
            <sz val="9"/>
            <color indexed="81"/>
            <rFont val="Tahoma"/>
            <family val="2"/>
          </rPr>
          <t xml:space="preserve">Degree unavailable on website 6/18/12
</t>
        </r>
      </text>
    </comment>
    <comment ref="B101" authorId="1">
      <text>
        <r>
          <rPr>
            <b/>
            <sz val="9"/>
            <color indexed="81"/>
            <rFont val="Tahoma"/>
            <family val="2"/>
          </rPr>
          <t>Maizy:</t>
        </r>
        <r>
          <rPr>
            <sz val="9"/>
            <color indexed="81"/>
            <rFont val="Tahoma"/>
            <family val="2"/>
          </rPr>
          <t xml:space="preserve">
In Environmental Science 
</t>
        </r>
      </text>
    </comment>
    <comment ref="B114" authorId="1">
      <text>
        <r>
          <rPr>
            <b/>
            <sz val="9"/>
            <color indexed="81"/>
            <rFont val="Tahoma"/>
            <family val="2"/>
          </rPr>
          <t>Maizy:</t>
        </r>
        <r>
          <rPr>
            <sz val="9"/>
            <color indexed="81"/>
            <rFont val="Tahoma"/>
            <family val="2"/>
          </rPr>
          <t xml:space="preserve">
last checked 7/5/12
</t>
        </r>
      </text>
    </comment>
    <comment ref="B127" authorId="1">
      <text>
        <r>
          <rPr>
            <b/>
            <sz val="9"/>
            <color indexed="81"/>
            <rFont val="Tahoma"/>
            <family val="2"/>
          </rPr>
          <t>Maizy:</t>
        </r>
        <r>
          <rPr>
            <sz val="9"/>
            <color indexed="81"/>
            <rFont val="Tahoma"/>
            <family val="2"/>
          </rPr>
          <t xml:space="preserve">
AAS degree &amp; AS Degree
</t>
        </r>
      </text>
    </comment>
    <comment ref="B128" authorId="1">
      <text>
        <r>
          <rPr>
            <b/>
            <sz val="9"/>
            <color indexed="81"/>
            <rFont val="Tahoma"/>
            <family val="2"/>
          </rPr>
          <t>Maizy:</t>
        </r>
        <r>
          <rPr>
            <sz val="9"/>
            <color indexed="81"/>
            <rFont val="Tahoma"/>
            <family val="2"/>
          </rPr>
          <t xml:space="preserve">
AAS degree &amp; AS Degree
</t>
        </r>
      </text>
    </comment>
    <comment ref="F247"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G247"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H247"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I247"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J247"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K247"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L247"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M247"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N247"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O247"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F248"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G248"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H248"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I248"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J248"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K248"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L248"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M248"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N248"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O248"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F249"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G249"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H249"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I249"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J249"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K249"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L249"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M249"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N249"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O249" authorId="1">
      <text>
        <r>
          <rPr>
            <b/>
            <sz val="9"/>
            <color indexed="81"/>
            <rFont val="Tahoma"/>
            <family val="2"/>
          </rPr>
          <t>Maizy:</t>
        </r>
        <r>
          <rPr>
            <sz val="9"/>
            <color indexed="81"/>
            <rFont val="Tahoma"/>
            <family val="2"/>
          </rPr>
          <t xml:space="preserve">
Education Matrix Questionnaire sent..came back said "No correlation to listed"
 programs</t>
        </r>
      </text>
    </comment>
    <comment ref="B275" authorId="1">
      <text>
        <r>
          <rPr>
            <b/>
            <sz val="9"/>
            <color indexed="81"/>
            <rFont val="Tahoma"/>
            <family val="2"/>
          </rPr>
          <t>Maizy:</t>
        </r>
        <r>
          <rPr>
            <sz val="9"/>
            <color indexed="81"/>
            <rFont val="Tahoma"/>
            <family val="2"/>
          </rPr>
          <t xml:space="preserve">
Program cancelled for 2011-2012
</t>
        </r>
      </text>
    </comment>
    <comment ref="B322" authorId="1">
      <text>
        <r>
          <rPr>
            <b/>
            <sz val="9"/>
            <color indexed="81"/>
            <rFont val="Tahoma"/>
            <family val="2"/>
          </rPr>
          <t>Maizy:</t>
        </r>
        <r>
          <rPr>
            <sz val="9"/>
            <color indexed="81"/>
            <rFont val="Tahoma"/>
            <family val="2"/>
          </rPr>
          <t xml:space="preserve">
could not locate program
</t>
        </r>
      </text>
    </comment>
  </commentList>
</comments>
</file>

<file path=xl/sharedStrings.xml><?xml version="1.0" encoding="utf-8"?>
<sst xmlns="http://schemas.openxmlformats.org/spreadsheetml/2006/main" count="3538" uniqueCount="1126">
  <si>
    <t>Training Provider Name</t>
  </si>
  <si>
    <t>Training Program Name</t>
  </si>
  <si>
    <t>State</t>
  </si>
  <si>
    <t>Type</t>
  </si>
  <si>
    <t>Duration</t>
  </si>
  <si>
    <t>ID</t>
  </si>
  <si>
    <t>MT</t>
  </si>
  <si>
    <t>OR</t>
  </si>
  <si>
    <t>WA</t>
  </si>
  <si>
    <t>CTC</t>
  </si>
  <si>
    <t>4-year college</t>
  </si>
  <si>
    <t>OJT</t>
  </si>
  <si>
    <t>Private</t>
  </si>
  <si>
    <t>Short-term</t>
  </si>
  <si>
    <t>1 year</t>
  </si>
  <si>
    <t>2 year</t>
  </si>
  <si>
    <t>4 year</t>
  </si>
  <si>
    <t>Ground Crew</t>
  </si>
  <si>
    <t>Substation Wireman/Mechanic</t>
  </si>
  <si>
    <t>Line Worker</t>
  </si>
  <si>
    <t>Instrument Control/Relay Specialist</t>
  </si>
  <si>
    <t>Generation/Load, Substation Operator</t>
  </si>
  <si>
    <t>Customer Service Rep</t>
  </si>
  <si>
    <t>Meter Tech</t>
  </si>
  <si>
    <t>Energy Advisor/Auditor</t>
  </si>
  <si>
    <t>Energy Conservation Program Admin</t>
  </si>
  <si>
    <t>Resource Conservation Mgr</t>
  </si>
  <si>
    <t>GC</t>
  </si>
  <si>
    <t>SW/M</t>
  </si>
  <si>
    <t>LW</t>
  </si>
  <si>
    <t>IC/RS</t>
  </si>
  <si>
    <t>G/L,SO</t>
  </si>
  <si>
    <t>CSR</t>
  </si>
  <si>
    <t>EA</t>
  </si>
  <si>
    <t>ECPA</t>
  </si>
  <si>
    <t>RCM</t>
  </si>
  <si>
    <t>Edmonds Community College</t>
  </si>
  <si>
    <t>Energy Management ATA</t>
  </si>
  <si>
    <t>X</t>
  </si>
  <si>
    <t>Commercial Lighting Auditor COC</t>
  </si>
  <si>
    <t>Residential Energy Auditor COC</t>
  </si>
  <si>
    <t>Energy Efficiency Technician COC</t>
  </si>
  <si>
    <t>Energy Accounting Specialist COC</t>
  </si>
  <si>
    <t>Building Ops &amp; Maintenance for EE COC</t>
  </si>
  <si>
    <t>Occupation Key</t>
  </si>
  <si>
    <t>Contact Name</t>
  </si>
  <si>
    <t>Website</t>
  </si>
  <si>
    <t>Phone #</t>
  </si>
  <si>
    <t>Email</t>
  </si>
  <si>
    <t>Articulations</t>
  </si>
  <si>
    <t>www.edcc.edu/energy</t>
  </si>
  <si>
    <t>Title</t>
  </si>
  <si>
    <t>Alison Pugh</t>
  </si>
  <si>
    <t>Energy Mgmt. Coord.</t>
  </si>
  <si>
    <t>425-640-1509</t>
  </si>
  <si>
    <t>alison.pugh@edcc.edu</t>
  </si>
  <si>
    <t>ATA articulates with CWU  Bachelor of Applied Science in Administrative Mgmt.</t>
  </si>
  <si>
    <t>Prerequisites</t>
  </si>
  <si>
    <t>Comment</t>
  </si>
  <si>
    <t>Overseen by industry-led advisory committee</t>
  </si>
  <si>
    <t>ENRGY 102 (the entry course for all tracks) requires placement into MATH 80, Fundamentals of Algebra or completion of Business Math</t>
  </si>
  <si>
    <t>Blue Mountain Community College</t>
  </si>
  <si>
    <t>Electrician Apprenticeship Technologies Certificate</t>
  </si>
  <si>
    <t>Credits</t>
  </si>
  <si>
    <t>Limited Electrician Apprenticeship Technologies Certificate</t>
  </si>
  <si>
    <t>Central Oregon Community College</t>
  </si>
  <si>
    <t>none found</t>
  </si>
  <si>
    <t>Chemeketa Community College</t>
  </si>
  <si>
    <t>Clackamas Community College</t>
  </si>
  <si>
    <t>Energy &amp; Resource Management AAS</t>
  </si>
  <si>
    <t>Utility Trade Preparation: Lineworker Certificate</t>
  </si>
  <si>
    <t>Utility Workforce Readiness: Career Pathway Certificate</t>
  </si>
  <si>
    <t>Renewable Energy Systems Technology Certificate</t>
  </si>
  <si>
    <t>Renewable Energy Systems Technology AAS Degree</t>
  </si>
  <si>
    <t>Electrician Apprentice Technologies Certificate</t>
  </si>
  <si>
    <t>Limited Electrician Apprentice Technologies Certificate</t>
  </si>
  <si>
    <t xml:space="preserve">Electrician Apprentice Technologies AAS  </t>
  </si>
  <si>
    <t>Catalog page 70</t>
  </si>
  <si>
    <t>Energy &amp; Resource Management Certificate</t>
  </si>
  <si>
    <t>Catalog page 71</t>
  </si>
  <si>
    <t>Catalog page 72</t>
  </si>
  <si>
    <t>Catalog page 73</t>
  </si>
  <si>
    <t>Catalog page 80</t>
  </si>
  <si>
    <t>Clatsop Community College</t>
  </si>
  <si>
    <t>Columbia Gorge Community College</t>
  </si>
  <si>
    <t>Renewable Energy  Technology Certificate</t>
  </si>
  <si>
    <t>Renewable Energy  Technology AAS Degree</t>
  </si>
  <si>
    <t>Catalog page 101-5</t>
  </si>
  <si>
    <t>Klamath Community College</t>
  </si>
  <si>
    <t>Lane Community College</t>
  </si>
  <si>
    <t>46-54</t>
  </si>
  <si>
    <t>Energy Management Technician AAS</t>
  </si>
  <si>
    <t>Renewable Energy Technician AAS</t>
  </si>
  <si>
    <t>Resource Conservation Management AAS</t>
  </si>
  <si>
    <t>Linn-Benton Community College</t>
  </si>
  <si>
    <t>Catalog page 37</t>
  </si>
  <si>
    <t>Catalog page 38</t>
  </si>
  <si>
    <t>Mt. Hood Community College</t>
  </si>
  <si>
    <t>Oregon Coast Community College</t>
  </si>
  <si>
    <t>Portland Community College</t>
  </si>
  <si>
    <t>Electronic Engineering Technology AAS</t>
  </si>
  <si>
    <t>Electronic Engineering Technology Certificate</t>
  </si>
  <si>
    <t>Renewable Energy Systems AAS</t>
  </si>
  <si>
    <t>Renewable Energy Systems: Career Pathway Certificate</t>
  </si>
  <si>
    <t>Limited Maintenance Electrician Apprenticeship</t>
  </si>
  <si>
    <t>Rogue Community College</t>
  </si>
  <si>
    <t>49-62</t>
  </si>
  <si>
    <t>Electronics Technology AAS</t>
  </si>
  <si>
    <t>102-105</t>
  </si>
  <si>
    <t>Electronics Technician Certificate</t>
  </si>
  <si>
    <t>55-60</t>
  </si>
  <si>
    <t>Southwestern Oregon Comm College</t>
  </si>
  <si>
    <t>Tillamook Bay Community College</t>
  </si>
  <si>
    <t>Treasure Valley Community College</t>
  </si>
  <si>
    <t>Catalog page 145</t>
  </si>
  <si>
    <t>Umpqua Community College</t>
  </si>
  <si>
    <t>Limited Electrician Technologies Certificate</t>
  </si>
  <si>
    <t>Electrician Apprenticeship Technologies AAS</t>
  </si>
  <si>
    <t>Career Pathways</t>
  </si>
  <si>
    <t>Supply</t>
  </si>
  <si>
    <t>Demand</t>
  </si>
  <si>
    <t>Bellingham Technical College</t>
  </si>
  <si>
    <t>Electrician AAS</t>
  </si>
  <si>
    <t>Electro Mechanical Technology AAS</t>
  </si>
  <si>
    <t>HVAC and Refrigeration AAS</t>
  </si>
  <si>
    <t>Instrumentation and Control Technology AAS</t>
  </si>
  <si>
    <t>Electro Mechanical Technology Certificate</t>
  </si>
  <si>
    <t>Big Bend Community College</t>
  </si>
  <si>
    <t>Industrial Electrical Technology AAS-T</t>
  </si>
  <si>
    <t>Industrial Electrical Technology Certificate</t>
  </si>
  <si>
    <t>Programmable Logic Controller Certificate</t>
  </si>
  <si>
    <t>46-48</t>
  </si>
  <si>
    <t xml:space="preserve">Cascadia Community College </t>
  </si>
  <si>
    <t>Environmental Technologies &amp; Sustainable Practices AAS-T</t>
  </si>
  <si>
    <t>Energy Management Specialist Certificate</t>
  </si>
  <si>
    <t>Centralia College</t>
  </si>
  <si>
    <t>Energy Technology Power Operations AAS</t>
  </si>
  <si>
    <t>Clark College</t>
  </si>
  <si>
    <t>Power Utilities Technologies Certificate</t>
  </si>
  <si>
    <t>50-51</t>
  </si>
  <si>
    <t>Columbia Basin College</t>
  </si>
  <si>
    <t>National Sustainable Building Advisor</t>
  </si>
  <si>
    <t>R</t>
  </si>
  <si>
    <t>Grays Harbor College</t>
  </si>
  <si>
    <t>Lake Washington Technical College</t>
  </si>
  <si>
    <t>Energy and Science Technology AAS</t>
  </si>
  <si>
    <t>91-99</t>
  </si>
  <si>
    <t>Energy Technology Certificate</t>
  </si>
  <si>
    <t>Olympic College</t>
  </si>
  <si>
    <t>Peninsula College</t>
  </si>
  <si>
    <t>Seattle Central Community College</t>
  </si>
  <si>
    <t>Residential Energy Auditor Certificate</t>
  </si>
  <si>
    <t>90-95</t>
  </si>
  <si>
    <t>Energy Technology AAS</t>
  </si>
  <si>
    <t>"PDF not approved" - no info on website yet</t>
  </si>
  <si>
    <t>Shoreline Community College</t>
  </si>
  <si>
    <t>Spokane Community College</t>
  </si>
  <si>
    <t>Walla Walla Community College</t>
  </si>
  <si>
    <t>Energy Systems Technology - Electrical AAS</t>
  </si>
  <si>
    <t>110-132</t>
  </si>
  <si>
    <t>68-80</t>
  </si>
  <si>
    <t>102-125</t>
  </si>
  <si>
    <t>Energy Systems Technology - Electrical Certificate</t>
  </si>
  <si>
    <t>51-56</t>
  </si>
  <si>
    <t>Energy Systems Technology - Refrigeration and AC Certificate</t>
  </si>
  <si>
    <t>122-130</t>
  </si>
  <si>
    <t>Energy Systems Technology - Refrigeration and AC AAS</t>
  </si>
  <si>
    <t>Wenatchee Valley College</t>
  </si>
  <si>
    <t>Whatcom Community College</t>
  </si>
  <si>
    <t>9 month course</t>
  </si>
  <si>
    <t>Apprentice</t>
  </si>
  <si>
    <t>8 units</t>
  </si>
  <si>
    <t>Boise State University</t>
  </si>
  <si>
    <t>College of Southern Idaho</t>
  </si>
  <si>
    <t>Eastern Idaho Technical College</t>
  </si>
  <si>
    <t>College of Western Idaho</t>
  </si>
  <si>
    <t>Energy Systems Technology &amp; Education Center</t>
  </si>
  <si>
    <t>Energy Systems Mechanical Engineering Technology AAS</t>
  </si>
  <si>
    <t>81-88</t>
  </si>
  <si>
    <t>Energy Systems Wind Engineering Technology AAS</t>
  </si>
  <si>
    <t>80-88</t>
  </si>
  <si>
    <t>Energy Systems Electrical Engineering Technology AAS</t>
  </si>
  <si>
    <t>Energy Sys Instrumentation &amp; Controls Eng Technology AAS</t>
  </si>
  <si>
    <t>Electronics Technology Technical Certificate</t>
  </si>
  <si>
    <t>Electronics Technology Advanced Technical Certificate</t>
  </si>
  <si>
    <t>jmalinowski@clark.edu</t>
  </si>
  <si>
    <t>Jim Malinowski</t>
  </si>
  <si>
    <t>Program Director</t>
  </si>
  <si>
    <t>360-992-2974</t>
  </si>
  <si>
    <t>Electrical Fundamentals Certificate</t>
  </si>
  <si>
    <t>?</t>
  </si>
  <si>
    <t xml:space="preserve">Catalog page 89 </t>
  </si>
  <si>
    <t xml:space="preserve">Catalog page 90 </t>
  </si>
  <si>
    <t>See Energy Systems Technology &amp; Education Center</t>
  </si>
  <si>
    <t>Energy Audit Specialist Certificate</t>
  </si>
  <si>
    <t>Energy Technology - Power Operations AAS</t>
  </si>
  <si>
    <t>Power Operations Certificate of Proficiency</t>
  </si>
  <si>
    <t>Power Technology Certificate of Completion</t>
  </si>
  <si>
    <t>Electrical Maintenance and Automation Certificate</t>
  </si>
  <si>
    <t>Electrical Maintenance and Automation AAS</t>
  </si>
  <si>
    <t>"Journeyman's card required"</t>
  </si>
  <si>
    <t>Limited Energy Technicial-License A and Sign Maker/Fabricator. Inside Electrician, Manufacturing Plant Electrician, Sign Assembler/Fabricator, Sign Maker/Erector and Stationary Engineer.</t>
  </si>
  <si>
    <t>Limited Energy Technician-License B, Limited Maintenance Electrician, Limited Renewable Energy Technician and Lmited Residential Electrican.</t>
  </si>
  <si>
    <t>Limited Energy Technician - License B, Limited Maintenance Electrician, Limited Renewable Energy Technician, and Limited Residential Electrician</t>
  </si>
  <si>
    <t>A.A.S./Electrician Apprenticeship Technologies</t>
  </si>
  <si>
    <t>Charles Sekafetz</t>
  </si>
  <si>
    <t>Electronics/Networking Program Chair</t>
  </si>
  <si>
    <t>503-399-6254</t>
  </si>
  <si>
    <t>option under the Electronics Technology degree</t>
  </si>
  <si>
    <t>Electronics Engineering AAS</t>
  </si>
  <si>
    <t>Optional transfer path into a Bachelor of Science degree in Operations Management at the Oregon Institute of Technology</t>
  </si>
  <si>
    <t>Electronics Engineering Technology</t>
  </si>
  <si>
    <t>Electronics Engineering Technology degree at Oregon Institute of Technology</t>
  </si>
  <si>
    <t>www.clackamas.edu</t>
  </si>
  <si>
    <t>www.chemeketa.edu/programs/electronics/index.html</t>
  </si>
  <si>
    <t>Paul Wanner</t>
  </si>
  <si>
    <t>503-594-3387</t>
  </si>
  <si>
    <t>503-594-3318</t>
  </si>
  <si>
    <t>Manufacturing Dept.</t>
  </si>
  <si>
    <t>Shelly Tracy</t>
  </si>
  <si>
    <t>shellyt@clackamas.edu</t>
  </si>
  <si>
    <t>503-594-0945</t>
  </si>
  <si>
    <t>Community Development degree in the College of Urban and Public Affairs at Portland State University</t>
  </si>
  <si>
    <t>Mike Mattson</t>
  </si>
  <si>
    <t>503-594-3322</t>
  </si>
  <si>
    <t>mattsonm@clackamas.edu</t>
  </si>
  <si>
    <t>MTH 095 (intermediate algebra)</t>
  </si>
  <si>
    <t>Focus on electrical circuits, industrial circuits, power systems, power generation, wind</t>
  </si>
  <si>
    <t>Colleen Cairney</t>
  </si>
  <si>
    <t>Program Advisor</t>
  </si>
  <si>
    <t>541-463-5843</t>
  </si>
  <si>
    <t>cairneyc@lanecc.edu</t>
  </si>
  <si>
    <t>Limited Maintenance Electrician or Limited Energy Technician License B or Limited Energy Technician License A or Manufacturing Plant Electrician or Inside Wire Electrician</t>
  </si>
  <si>
    <t>Limited Energy Technician License A or Manufacturing Plant Electrician or Inside Wire Electrician</t>
  </si>
  <si>
    <t>www.lanecc.edu/apprenticeship</t>
  </si>
  <si>
    <t>www.renewableenergycareers.org</t>
  </si>
  <si>
    <t>Limited Energy Technician License A</t>
  </si>
  <si>
    <t>completion of MTH 65 or 70</t>
  </si>
  <si>
    <t>Roger Ebbage</t>
  </si>
  <si>
    <t>541-463-3977</t>
  </si>
  <si>
    <t>ebbager@lanecc.edu</t>
  </si>
  <si>
    <t>541-463-3978</t>
  </si>
  <si>
    <t>541-463-3979</t>
  </si>
  <si>
    <t>www.lanecc.edu/science/energyMgmt</t>
  </si>
  <si>
    <t>www.linnbenton.edu/go/apprenticeship</t>
  </si>
  <si>
    <t>Limited Energy Technician – License A and Manufacturing Plant Electrician.</t>
  </si>
  <si>
    <t>Limited Energy Technician – License B and Limited Maintenance Electrician.</t>
  </si>
  <si>
    <t>Holly DeRamus</t>
  </si>
  <si>
    <t>Holly.Deramus@linnbenton.edu</t>
  </si>
  <si>
    <t>www.pcc.edu/programs/electronic-engineering/</t>
  </si>
  <si>
    <t>Sanda Williams</t>
  </si>
  <si>
    <t>Dept. Chair</t>
  </si>
  <si>
    <t>Placement into MTH 95</t>
  </si>
  <si>
    <t>971-722-4527</t>
  </si>
  <si>
    <t>sanda.williams@pcc.edu</t>
  </si>
  <si>
    <t>www.pcc.edu/programs/apprenticeship</t>
  </si>
  <si>
    <t>Katrina Cloud</t>
  </si>
  <si>
    <t>971-722-5651</t>
  </si>
  <si>
    <t>kcloud@pcc.edu</t>
  </si>
  <si>
    <t>Limited Maintenance Electrician</t>
  </si>
  <si>
    <t>Limited Maintenance Electrician, Inside Electrician, Manufacturing Plant Electrician, Sign Maker/Erector</t>
  </si>
  <si>
    <t>www.roguecc.edu/Programs/CareerPathways/Apprenticeship/Electrician/ElectAAS.asp</t>
  </si>
  <si>
    <t>Cathy Pierson</t>
  </si>
  <si>
    <t>541-245-7934</t>
  </si>
  <si>
    <t>www.roguecc.edu/Programs/CareerPathways/Electronics/ElectTech55-60.asp</t>
  </si>
  <si>
    <t>www.roguecc.edu/Programs/CareerPathways/Electronics/ElectAAS102-105.asp</t>
  </si>
  <si>
    <t>RuthAnn Wilfong</t>
  </si>
  <si>
    <t>Apprenticeship Coordinator</t>
  </si>
  <si>
    <t>541-440-4675</t>
  </si>
  <si>
    <t>RuthAnn.Wilfong@umpqua.edu</t>
  </si>
  <si>
    <t>Inside Electrician, Limited Manufacturing Plant Electrician</t>
  </si>
  <si>
    <t>To prepare students for employment as mechanical engineering technicians in electrical power generation fields.</t>
  </si>
  <si>
    <t>www.isu.edu/estec</t>
  </si>
  <si>
    <t>208-282-3085</t>
  </si>
  <si>
    <t>Energy Systems Technician</t>
  </si>
  <si>
    <t>www.eitc.edu/academics_business_03.cfm</t>
  </si>
  <si>
    <t>new in fall 2010.  1st year at Eastern Idaho and 2nd year at ISU.</t>
  </si>
  <si>
    <t>www.cwidaho.cc/programs-and-degrees/pt_electronics-tech.php</t>
  </si>
  <si>
    <t>Program Head</t>
  </si>
  <si>
    <t>208-562-2361</t>
  </si>
  <si>
    <t>rspackman@csi.edu</t>
  </si>
  <si>
    <t>Ross Spackman</t>
  </si>
  <si>
    <t>208-732-6405</t>
  </si>
  <si>
    <t>Renewable energy, biofuels, safety, ac/dc circuits</t>
  </si>
  <si>
    <t>Renewable energy, biofuels, safety, ac/dc circuits, environmental law, wind, water</t>
  </si>
  <si>
    <t>www.cot.msubillings.edu/Programs/ProgSustainEnergy.htm</t>
  </si>
  <si>
    <t>Sustainable Energy Technician AAS</t>
  </si>
  <si>
    <t>starts spring 2011</t>
  </si>
  <si>
    <t>Power Plant AAS</t>
  </si>
  <si>
    <t>pre-apprenticeship</t>
  </si>
  <si>
    <t>www.msubillings.edu/cot/Programs/ProgPowerPlant.htm</t>
  </si>
  <si>
    <t>Process Plant AAS</t>
  </si>
  <si>
    <t>www.cot.msubillings.edu/Programs/ProgProcessPlant.htm</t>
  </si>
  <si>
    <t>Montana State University College of Technology, Billings</t>
  </si>
  <si>
    <t>Jason Harding</t>
  </si>
  <si>
    <t>Advisor</t>
  </si>
  <si>
    <t>focus on wind</t>
  </si>
  <si>
    <t>University of Montana College of Technology</t>
  </si>
  <si>
    <t>http://ace.cte.umt.edu/nrg</t>
  </si>
  <si>
    <t>Dr. Bradley Layton</t>
  </si>
  <si>
    <t>Director</t>
  </si>
  <si>
    <t>mostly online, hybrid labs offered in intensives that allow for distance students</t>
  </si>
  <si>
    <t>Montana Tech</t>
  </si>
  <si>
    <t>Pre-Apprenticeship Line Program</t>
  </si>
  <si>
    <t>Placement into Math 0101</t>
  </si>
  <si>
    <t>Instructor</t>
  </si>
  <si>
    <t>Flathead Valley Community College</t>
  </si>
  <si>
    <t>Heating, Ventilation, Air Conditioning</t>
  </si>
  <si>
    <t>www.fvcc.edu/academics/careertechnical-programs/certificate-of-applied-science/heating-vent-air-cond/</t>
  </si>
  <si>
    <t>Miles Community College</t>
  </si>
  <si>
    <t xml:space="preserve">http://milescc.edu/DegreesPrograms/BiofuelsEnergy/energytech.htm </t>
  </si>
  <si>
    <t xml:space="preserve">http://milescc.edu/DegreesPrograms/BiofuelsEnergy/biofuels.htm </t>
  </si>
  <si>
    <t>Biofuels AAS</t>
  </si>
  <si>
    <t>Biofuels Emphasis AS</t>
  </si>
  <si>
    <t xml:space="preserve">http://milescc.edu/DegreesPrograms/BiofuelsEnergy/aasbiofuels.htm </t>
  </si>
  <si>
    <t xml:space="preserve">http://academics.bigbend.edu/programs/IET/Pages/default.aspx </t>
  </si>
  <si>
    <t>Bill Autry</t>
  </si>
  <si>
    <t>MMT Instructor/Coordinator</t>
  </si>
  <si>
    <t xml:space="preserve">billa@bigbend.edu </t>
  </si>
  <si>
    <t>509-793-2265</t>
  </si>
  <si>
    <t>509-793-2267</t>
  </si>
  <si>
    <t>509-793-2268</t>
  </si>
  <si>
    <t>www.btc.ctc.edu/DegreesCertificates/Programs/PRG-ProgramMain.asp?Program=22</t>
  </si>
  <si>
    <t>www.btc.ctc.edu/DegreesCertificates/Programs/PRG-ProgramMain.asp?Program=92</t>
  </si>
  <si>
    <t>www.btc.ctc.edu/DegreesCertificates/Programs/PRG-ProgramMain.asp?Program=93</t>
  </si>
  <si>
    <t>www.btc.ctc.edu/DegreesCertificates/Programs/PRG-ProgramMain.asp?Program=12</t>
  </si>
  <si>
    <t>students must complete Intermediate Algebra (MATH 099) or place directly into Precalculus (MATH&amp; 141)</t>
  </si>
  <si>
    <t>www.btc.ctc.edu/DegreesCertificates/Programs/PRG-ProgramMain.asp?Program=85</t>
  </si>
  <si>
    <t>Articulations with Bismark State College - Bachelor of Applied Science in Energy Mgmt. - unclear which degree does this.</t>
  </si>
  <si>
    <t>Ferris State University/College of Technology-HVACR Engineering Technology</t>
  </si>
  <si>
    <t>www.cascadia.edu/programs/professional_technical_transfer_degrees/environmental_technologies_sustainable_practices.aspx</t>
  </si>
  <si>
    <t>Faculty</t>
  </si>
  <si>
    <t>425-352-8391</t>
  </si>
  <si>
    <t>www.cascadia.edu/programs/professional_technical_certificates/energy_audit_specialist.aspx</t>
  </si>
  <si>
    <t>www.cascadia.edu/programs/professional_technical_certificates/energy_management_specialist.aspx</t>
  </si>
  <si>
    <t>www.centralia.edu/academics/EdPlanners/AASENERGYTECHPOWER.htm</t>
  </si>
  <si>
    <t>Evergreen State College B.A. Environmental Studies</t>
  </si>
  <si>
    <t>Cindy Mann</t>
  </si>
  <si>
    <t>360-736-9391 ext 280</t>
  </si>
  <si>
    <t xml:space="preserve">cmann@centralia.edu </t>
  </si>
  <si>
    <t>www.clark.edu/academics/programs/power_utilities/</t>
  </si>
  <si>
    <t>Institute for Extended Learning, Spokane Community Colleges</t>
  </si>
  <si>
    <t>can't find this on the web anymore (1/26)</t>
  </si>
  <si>
    <t>Nuclear Technology AAS</t>
  </si>
  <si>
    <t>www.columbiabasin.edu/home/index.asp?page=2727</t>
  </si>
  <si>
    <t>Must place into MATH&amp; 141 - Precalculus I</t>
  </si>
  <si>
    <t>Solar/Photovoltaic Design</t>
  </si>
  <si>
    <t>one course on solar pv/design (5 credits)</t>
  </si>
  <si>
    <t>in partnership with Centralia</t>
  </si>
  <si>
    <t>Nancy Estergard</t>
  </si>
  <si>
    <t>Program Support Supervisor</t>
  </si>
  <si>
    <t>360-538-4013</t>
  </si>
  <si>
    <t>nesterga@ghc.edu</t>
  </si>
  <si>
    <t>360-538-4014</t>
  </si>
  <si>
    <t>www.ghc.edu/voc/energy.pdf</t>
  </si>
  <si>
    <t>www.lwtc.ctc.edu/Academics/Programs_of_Study/Energy_and_Science_Technician.xml</t>
  </si>
  <si>
    <t>Bio Energy Certificate</t>
  </si>
  <si>
    <t>Grace Lasker</t>
  </si>
  <si>
    <t>425-739-8100 ext.660</t>
  </si>
  <si>
    <t>grace.lasker@lwtc.edu</t>
  </si>
  <si>
    <t>425-739-8100 ext.661</t>
  </si>
  <si>
    <t>425-739-8100 ext.662</t>
  </si>
  <si>
    <t>www.olympic.edu/Students/Learning/ContinuingEducation/SBA.htm</t>
  </si>
  <si>
    <t>non-credit through continuing ed.</t>
  </si>
  <si>
    <t>Building Energy Analyst</t>
  </si>
  <si>
    <t>Weatherization Energy Auditor</t>
  </si>
  <si>
    <t>www.olympic.edu/Students/Learning/ContinuingEducation/GreenPrograms.htm</t>
  </si>
  <si>
    <t>http://www.sustainablesccc.com</t>
  </si>
  <si>
    <t>206-587-5476</t>
  </si>
  <si>
    <t xml:space="preserve">aambion@sccd.ctc.edu </t>
  </si>
  <si>
    <t xml:space="preserve">http://georgetown.southseattle.edu/AEC/greenjobstraining.aspx </t>
  </si>
  <si>
    <t>Ellen Gordon</t>
  </si>
  <si>
    <t>206-768-6653</t>
  </si>
  <si>
    <t xml:space="preserve">egordon@sccd.ctc.edu </t>
  </si>
  <si>
    <t>South Seattle Community College</t>
  </si>
  <si>
    <t>non-credit through apprenticeship center</t>
  </si>
  <si>
    <t>Multi-Occupational Trades AAS</t>
  </si>
  <si>
    <t>http://georgetown.southseattle.edu/documents/AASDSSCCHeaderRV%2009-20-10.pdf</t>
  </si>
  <si>
    <t>Zero Energy Building Practices Certificate of Proficiency</t>
  </si>
  <si>
    <t>Solar/Photovoltaic Design and Marketing</t>
  </si>
  <si>
    <t>Zero Energy Building Practices Certificate of Completion</t>
  </si>
  <si>
    <t>North Seattle Community College</t>
  </si>
  <si>
    <t>Sustainable &amp; Conventional Energy &amp; Control Technology AAS</t>
  </si>
  <si>
    <t>https://northseattle.edu/programs/energy-control-technology</t>
  </si>
  <si>
    <t>Lynda Wilkinson</t>
  </si>
  <si>
    <t>206-528-4588</t>
  </si>
  <si>
    <t xml:space="preserve">lwilkins@sccd.ctc.edu </t>
  </si>
  <si>
    <t>newly revamped program</t>
  </si>
  <si>
    <t>placement in MATH 084 or higher</t>
  </si>
  <si>
    <t>Sustainable &amp; Conventional Energy &amp; Control Technology Certificate</t>
  </si>
  <si>
    <t>206-528-4589</t>
  </si>
  <si>
    <t>www.scc.spokane.edu/?hvac</t>
  </si>
  <si>
    <t>Steve Sherman</t>
  </si>
  <si>
    <t>509-533-7155/7156</t>
  </si>
  <si>
    <t xml:space="preserve">SSherman@scc.spokane.edu </t>
  </si>
  <si>
    <t>HVAC/R AAS</t>
  </si>
  <si>
    <t>www.scc.spokane.edu/?elmt</t>
  </si>
  <si>
    <t>Micheal G. Ochoa</t>
  </si>
  <si>
    <t>509-533-7161</t>
  </si>
  <si>
    <t xml:space="preserve">MOchoa@scc.spokane.edu </t>
  </si>
  <si>
    <t>www.wwcc.edu/CMSX/main.php?module=department&amp;collegecode=200&amp;deptcode=EST</t>
  </si>
  <si>
    <t>Wind Energy Technology Certificate</t>
  </si>
  <si>
    <t>Wind Energy Technology AAS</t>
  </si>
  <si>
    <t>www.wwcc.edu/CMSX/main.php?module=department&amp;collegecode=200&amp;deptcode=WIND</t>
  </si>
  <si>
    <t>Environmental Systems &amp; Refrigeration Technology ATS</t>
  </si>
  <si>
    <t>www.wvc.edu/directory/departments/esrt/default.asp</t>
  </si>
  <si>
    <t>UT</t>
  </si>
  <si>
    <t xml:space="preserve">Sustainability Certificate  </t>
  </si>
  <si>
    <t>Salt Lake Community College</t>
  </si>
  <si>
    <t>Compressed Natural Gas</t>
  </si>
  <si>
    <t xml:space="preserve">Lineworker Apprenticeship </t>
  </si>
  <si>
    <t xml:space="preserve">Green Retrofitting </t>
  </si>
  <si>
    <t>Solar Photovoltaic Systems</t>
  </si>
  <si>
    <t xml:space="preserve">Smart Grid </t>
  </si>
  <si>
    <t xml:space="preserve">Energy Management AAS </t>
  </si>
  <si>
    <t xml:space="preserve">Air conditioning/heating/refrigeration </t>
  </si>
  <si>
    <t xml:space="preserve">HVAC Apprenticeship </t>
  </si>
  <si>
    <t>Electromechanical Assembly Technician</t>
  </si>
  <si>
    <t>Electronics Assembly Technician</t>
  </si>
  <si>
    <t>Electronics Engineering Technician</t>
  </si>
  <si>
    <t xml:space="preserve">Facilities Maintenance Apprenticeship AAS </t>
  </si>
  <si>
    <t xml:space="preserve">Electrical Independent Technology Apprenticeship </t>
  </si>
  <si>
    <t xml:space="preserve">Electronics Technician </t>
  </si>
  <si>
    <t>Professional Renewable Energy Training</t>
  </si>
  <si>
    <t>ETA Alternative Energy Certification</t>
  </si>
  <si>
    <t>Utah State University</t>
  </si>
  <si>
    <t>Electrical Apprentice Program</t>
  </si>
  <si>
    <t>Fortis College- Salt Lake Cit</t>
  </si>
  <si>
    <t xml:space="preserve">Electrical Systems Technician- Diploma  </t>
  </si>
  <si>
    <t>Fortis College- Salt Lake CIty</t>
  </si>
  <si>
    <t>HVAC- Diploma</t>
  </si>
  <si>
    <t xml:space="preserve">HVACR- Diploma </t>
  </si>
  <si>
    <t xml:space="preserve">Bringham Young University </t>
  </si>
  <si>
    <t xml:space="preserve">Electrical Engineering BS </t>
  </si>
  <si>
    <t xml:space="preserve">Construction Management Technology BS </t>
  </si>
  <si>
    <t>Southern Utah University</t>
  </si>
  <si>
    <t>Construction Technology AAS</t>
  </si>
  <si>
    <t>Construction Technology - Minor</t>
  </si>
  <si>
    <t>Construction Technology - Certificate</t>
  </si>
  <si>
    <t xml:space="preserve">CAD/CAM Engineering Technology, Architectural design emphasis - BS </t>
  </si>
  <si>
    <t>CAD/CAM Engineering Technology - BS</t>
  </si>
  <si>
    <t xml:space="preserve">Design Technology AAS </t>
  </si>
  <si>
    <t>Design Technology Minor</t>
  </si>
  <si>
    <t>Electronics Engineering Technology- BS</t>
  </si>
  <si>
    <t>Electronics Engineering Technology- AAS</t>
  </si>
  <si>
    <t>Electronics Engineering Technology- Minor</t>
  </si>
  <si>
    <t xml:space="preserve">Integrated Engineering- BS  </t>
  </si>
  <si>
    <t>Pre-Engineering</t>
  </si>
  <si>
    <t xml:space="preserve">Urban Planning Minor </t>
  </si>
  <si>
    <t>University of Utah</t>
  </si>
  <si>
    <t xml:space="preserve">BA/BS in Urban Planning </t>
  </si>
  <si>
    <t xml:space="preserve">Urban Planning Certificate   </t>
  </si>
  <si>
    <t xml:space="preserve">Electrical Engineering BS   </t>
  </si>
  <si>
    <t xml:space="preserve">Civil &amp; Environmental Engineering BS  </t>
  </si>
  <si>
    <t xml:space="preserve">Materials Science and Engineering BS   </t>
  </si>
  <si>
    <t xml:space="preserve">Mechanical Engineering BS  </t>
  </si>
  <si>
    <t xml:space="preserve">Utah State University  </t>
  </si>
  <si>
    <t xml:space="preserve">Electrical Engineering BS  </t>
  </si>
  <si>
    <t xml:space="preserve">Engineering and Technology Education BS  </t>
  </si>
  <si>
    <t xml:space="preserve">Environmental Engineering BS </t>
  </si>
  <si>
    <t xml:space="preserve">Building Inspection Technology AS/AAS </t>
  </si>
  <si>
    <t>Utah Valley University</t>
  </si>
  <si>
    <t xml:space="preserve">Building Inspection Technology certificate </t>
  </si>
  <si>
    <t xml:space="preserve">Technology Management BS </t>
  </si>
  <si>
    <t xml:space="preserve">Facilities Management AAS </t>
  </si>
  <si>
    <t>Weber State University</t>
  </si>
  <si>
    <t xml:space="preserve">Construction Management Technology BS  </t>
  </si>
  <si>
    <t xml:space="preserve">Associate of Applied Science  AAS </t>
  </si>
  <si>
    <t xml:space="preserve">Applied Science  AAS Apprenticeship  </t>
  </si>
  <si>
    <t xml:space="preserve">Electronics Engineering Technology BS  </t>
  </si>
  <si>
    <t xml:space="preserve">Electronics Engineering Technology AAS  </t>
  </si>
  <si>
    <t xml:space="preserve">Electronics Engineering Minor  </t>
  </si>
  <si>
    <t xml:space="preserve">Pre-Engineering </t>
  </si>
  <si>
    <t xml:space="preserve">Webster University  </t>
  </si>
  <si>
    <t xml:space="preserve">Environmental Management MS  </t>
  </si>
  <si>
    <t xml:space="preserve">Montana State University Bozeman </t>
  </si>
  <si>
    <t>Land Resources and Environmental Sciences Programs</t>
  </si>
  <si>
    <t xml:space="preserve">Environmental Engineering BS   </t>
  </si>
  <si>
    <t>Electrical Engineering BS</t>
  </si>
  <si>
    <t>Montana State University Great Falls</t>
  </si>
  <si>
    <t>Sustainable Energy Technician CAS</t>
  </si>
  <si>
    <t xml:space="preserve">Environmental Science BS </t>
  </si>
  <si>
    <t xml:space="preserve">Carrol College  </t>
  </si>
  <si>
    <t xml:space="preserve">Civil Engineering, Environmental Emphasis BS  </t>
  </si>
  <si>
    <t>Montana State University Billings</t>
  </si>
  <si>
    <t xml:space="preserve">Environmental Science AS </t>
  </si>
  <si>
    <t xml:space="preserve">Pre-Engineering Technology </t>
  </si>
  <si>
    <t xml:space="preserve">Sustainable Energy Technician  AS </t>
  </si>
  <si>
    <t xml:space="preserve">Sustainable Energy Technician Certificate </t>
  </si>
  <si>
    <t>Welding for Energy Technology</t>
  </si>
  <si>
    <t xml:space="preserve">Montana State University Northern </t>
  </si>
  <si>
    <t xml:space="preserve">Applied Science BAS </t>
  </si>
  <si>
    <t xml:space="preserve">Industrial Technology BS </t>
  </si>
  <si>
    <t>Electrical Technology AAS</t>
  </si>
  <si>
    <t xml:space="preserve">Sustainable Energy Technology AAS </t>
  </si>
  <si>
    <t>Sustainable Energy Technology CAS</t>
  </si>
  <si>
    <t xml:space="preserve">Rocky Mountain College </t>
  </si>
  <si>
    <t xml:space="preserve">Environmental Science </t>
  </si>
  <si>
    <t xml:space="preserve">Salish Kootenai College  </t>
  </si>
  <si>
    <t xml:space="preserve">Hydrology BS  </t>
  </si>
  <si>
    <t>Hydrology AS</t>
  </si>
  <si>
    <t xml:space="preserve">Environmental Science AS   </t>
  </si>
  <si>
    <t>Stone Child College</t>
  </si>
  <si>
    <t xml:space="preserve">Industrial Tech AA </t>
  </si>
  <si>
    <t xml:space="preserve">University of Montana Helena </t>
  </si>
  <si>
    <t xml:space="preserve">University of Montana  </t>
  </si>
  <si>
    <t>Resource Conservation MS/BS</t>
  </si>
  <si>
    <t xml:space="preserve">University of Montana Western </t>
  </si>
  <si>
    <t xml:space="preserve">Blackfeet Community College  </t>
  </si>
  <si>
    <t xml:space="preserve">Natural Resource Management AAS  </t>
  </si>
  <si>
    <t>Environmental Science AS</t>
  </si>
  <si>
    <t xml:space="preserve">Dawson Community College  </t>
  </si>
  <si>
    <t xml:space="preserve">Engineering Technology   </t>
  </si>
  <si>
    <t xml:space="preserve">Fort Peck Community College </t>
  </si>
  <si>
    <t xml:space="preserve">Western Washington University   </t>
  </si>
  <si>
    <t xml:space="preserve">Sustainable Design Minor </t>
  </si>
  <si>
    <t xml:space="preserve">Sustainable Solutions Research Team Internship </t>
  </si>
  <si>
    <t xml:space="preserve">International Sustainability Studies  </t>
  </si>
  <si>
    <t xml:space="preserve">Washington State University  </t>
  </si>
  <si>
    <t xml:space="preserve">University of Washington </t>
  </si>
  <si>
    <t xml:space="preserve">Urban Design and Planning BA </t>
  </si>
  <si>
    <t xml:space="preserve">Construction Management BA </t>
  </si>
  <si>
    <t xml:space="preserve">Construction Management BS </t>
  </si>
  <si>
    <t xml:space="preserve">Bellevue Community College </t>
  </si>
  <si>
    <t xml:space="preserve">Sustainable Business Practices </t>
  </si>
  <si>
    <t>Central Washington University</t>
  </si>
  <si>
    <t>Industrial and Engineering Technology MS</t>
  </si>
  <si>
    <t>Construction Management</t>
  </si>
  <si>
    <t>Bates Technical College</t>
  </si>
  <si>
    <t>Electrical Construction</t>
  </si>
  <si>
    <t>Electrical Engineering Technician</t>
  </si>
  <si>
    <t>Electrical Power and Process Automation</t>
  </si>
  <si>
    <t>Facilities Maintenance Engineer</t>
  </si>
  <si>
    <t>HVACR Technician</t>
  </si>
  <si>
    <t>City University</t>
  </si>
  <si>
    <t>Clover Park Technical College</t>
  </si>
  <si>
    <t>Electrician low voltage fire/security</t>
  </si>
  <si>
    <t>HVACR AAT Degree</t>
  </si>
  <si>
    <t>Sustainable Building Science AAS-T Degree</t>
  </si>
  <si>
    <t>Sustainable Business Science, Residential Construction (Cert.)</t>
  </si>
  <si>
    <t>Eastern Washington University</t>
  </si>
  <si>
    <t>Everett Community College</t>
  </si>
  <si>
    <t>BPI Building Analyst Certification</t>
  </si>
  <si>
    <t>Sustainable Office Training</t>
  </si>
  <si>
    <t>Environmental Studies 2-year degree</t>
  </si>
  <si>
    <t>Gongaza University</t>
  </si>
  <si>
    <t>Electrical Engineering</t>
  </si>
  <si>
    <t>Engineering Management</t>
  </si>
  <si>
    <t>Green River Community College</t>
  </si>
  <si>
    <t>Welding Technology</t>
  </si>
  <si>
    <t>Heritage University</t>
  </si>
  <si>
    <t>Environmental Science</t>
  </si>
  <si>
    <t>Highline Community College</t>
  </si>
  <si>
    <t>AS General Engineering</t>
  </si>
  <si>
    <t>Lower Columbia College</t>
  </si>
  <si>
    <t>Associate in Technology, for transfer</t>
  </si>
  <si>
    <t>AS- Environmental Science</t>
  </si>
  <si>
    <t>AS- Engineering</t>
  </si>
  <si>
    <t>Northwest University</t>
  </si>
  <si>
    <t>ATA Electronics</t>
  </si>
  <si>
    <t>Electronics Certificate</t>
  </si>
  <si>
    <t>Electronics Cert of recognition</t>
  </si>
  <si>
    <t>ATA Industrial Trades Techinician/Apprenticeship</t>
  </si>
  <si>
    <t>COC Industrial Trades Technician/Apprenticeship</t>
  </si>
  <si>
    <t>Pierce College</t>
  </si>
  <si>
    <t>Renton Technical College</t>
  </si>
  <si>
    <t>Commercial Building ENgineering- AAS or COC</t>
  </si>
  <si>
    <t>Contruction Management AAS or COC</t>
  </si>
  <si>
    <t>Sustainable and Conventional Energy &amp; Control Tech AAS</t>
  </si>
  <si>
    <t>SCEC Technology Cert</t>
  </si>
  <si>
    <t>short term</t>
  </si>
  <si>
    <t>62-68</t>
  </si>
  <si>
    <t>HVAC</t>
  </si>
  <si>
    <t>Seattle Pacific University</t>
  </si>
  <si>
    <t>BS Electrical Engineering</t>
  </si>
  <si>
    <t>Seattle University</t>
  </si>
  <si>
    <t>Electrical And Computer Engineering</t>
  </si>
  <si>
    <t>Skagit Valley College</t>
  </si>
  <si>
    <t>ATA Electronics Engineering Technology</t>
  </si>
  <si>
    <t>South Puget Sound Community College</t>
  </si>
  <si>
    <t>Evergreen State College</t>
  </si>
  <si>
    <t xml:space="preserve">University of Puget Sound </t>
  </si>
  <si>
    <t>Environmental Policy and Decision Making Minor</t>
  </si>
  <si>
    <t>Engineering Physics, Electrical Engineering track</t>
  </si>
  <si>
    <t>AAS Electrical Technology</t>
  </si>
  <si>
    <t>Bastyr University</t>
  </si>
  <si>
    <t>These are just courses offered at the college, not certificates or degrees.</t>
  </si>
  <si>
    <t>365 program hours</t>
  </si>
  <si>
    <t>1165 program hours</t>
  </si>
  <si>
    <t>1209 program hours</t>
  </si>
  <si>
    <t>47 Credit hours</t>
  </si>
  <si>
    <t>18 credit hours</t>
  </si>
  <si>
    <t>12 credit hours</t>
  </si>
  <si>
    <t>Focused on electrical troubleshooting, hydraulic and pneumatic system operation, and mechanical system repair. These skills are built on a strong educational foundation in math, writing, communications, and computing</t>
  </si>
  <si>
    <t>industrial safety, electrical troubleshooting, hydraulic and pneumatic system operation, and mechanical system repair. They also have specialized skills in programmable logic controls, digital electronics, and wind turbine opera-tions and maintenance. These specialized skills are built on a strong educa-tional foundation in math, writing, communications, and computing.</t>
  </si>
  <si>
    <t>http://www.msun.edu/academics/cots/program-SET.htm</t>
  </si>
  <si>
    <t>http://www.msun.edu/academics/cots/program-Electrical.htm</t>
  </si>
  <si>
    <t>http://www.msubillings.edu/cot/Programs/ProgSustainEnergy.htm</t>
  </si>
  <si>
    <t>industrial safety, electrical troubleshooting, hydraulic and pneumatic system operation, and mechanical system repair. They also have specialized skills in programmable logic controls, digital electronics, and wind turbine operations and maintenance. These specialized skills in programmable logic controls, digital electronics, and wind turbine operations and maintenance. The program is currently set up to focus primarily on wind energy technology, but we hope to expand in the future to include solar energy, internal combustion with alternative fuels and hydroelectric.</t>
  </si>
  <si>
    <t>Energy Systems Maintenance Technician</t>
  </si>
  <si>
    <t>Wind Energy Composites Technician</t>
  </si>
  <si>
    <t>Adam Dastrup</t>
  </si>
  <si>
    <t>adam.dastrup@slcc.edu</t>
  </si>
  <si>
    <t>(801)957-4880</t>
  </si>
  <si>
    <t>http://www.slcccontinuinged.com/sustainability</t>
  </si>
  <si>
    <t> eric.aragon@slcc.edu</t>
  </si>
  <si>
    <t>(801) 957-5386</t>
  </si>
  <si>
    <t>Eric Aragon</t>
  </si>
  <si>
    <t xml:space="preserve"> judy.fisher@slcc.edu</t>
  </si>
  <si>
    <t>(801)957-5252</t>
  </si>
  <si>
    <t>Judy Fisher</t>
  </si>
  <si>
    <t>This program is designed for Lineworkers that are currently working for a utility company that has agreed to sponsor them. These workers receive on-the-job training in the workplace that supplements the class work within the program.</t>
  </si>
  <si>
    <t>http://www.slcccontinuinged.com/lineman</t>
  </si>
  <si>
    <t>http://www.slcccontinuinged.com/greenretrofitting</t>
  </si>
  <si>
    <t>Math 0990 with C or better or appropriate testing score placing into Math 1010, WRTG 0990 with C or better or appropriate testing score placing into ENGL 1010, Basic proficiency in MS Excel</t>
  </si>
  <si>
    <t>http://www.slcccontinuinged.com/solar</t>
  </si>
  <si>
    <t>http://www.slcccontinuinged.com/smartgrid</t>
  </si>
  <si>
    <t>elisha.suazo@slcc.edu</t>
  </si>
  <si>
    <t>(801) 957-5422</t>
  </si>
  <si>
    <t>Elisha Suazo</t>
  </si>
  <si>
    <t>http://www.slcccontinuinged.com/energymanagement</t>
  </si>
  <si>
    <t>Fred Davis</t>
  </si>
  <si>
    <t>Program Coordinator</t>
  </si>
  <si>
    <t>801-863-8861</t>
  </si>
  <si>
    <t xml:space="preserve">This program is advised by an advisory committee; program focuses on building inspection, building construction, and construction supervision. </t>
  </si>
  <si>
    <t>p. 83 in catalog</t>
  </si>
  <si>
    <t>Catalog page 83</t>
  </si>
  <si>
    <t>503-594-3318.</t>
  </si>
  <si>
    <t>Catalog page 84</t>
  </si>
  <si>
    <t>http://www.shoreline.edu/zeh/</t>
  </si>
  <si>
    <t>Susan Hoyne</t>
  </si>
  <si>
    <t>(206) 533-6638</t>
  </si>
  <si>
    <t>1169 program hours</t>
  </si>
  <si>
    <t>63+ program hours?</t>
  </si>
  <si>
    <t>(801) 957-4550</t>
  </si>
  <si>
    <t>Faculty adviser</t>
  </si>
  <si>
    <t>Kari Gonsalves</t>
  </si>
  <si>
    <t>kari.gonsalves@slcc.edu</t>
  </si>
  <si>
    <t>http://www.slcc.edu/electronics/courses.asp#kema</t>
  </si>
  <si>
    <t>195 program hours</t>
  </si>
  <si>
    <t>Electrical Engineering (BS)</t>
  </si>
  <si>
    <t>Engineering and Technology Education (BS)</t>
  </si>
  <si>
    <t>Environmental Engineering (BS)</t>
  </si>
  <si>
    <t>http://www.usu.edu/</t>
  </si>
  <si>
    <t>marlo@engineering.usu.edu</t>
  </si>
  <si>
    <t>tel. (435) 797-2938</t>
  </si>
  <si>
    <t>kurt.becker@usu.edu</t>
  </si>
  <si>
    <t>(435) 797-1795</t>
  </si>
  <si>
    <t>info@ece.usu.edu</t>
  </si>
  <si>
    <t>(435) 797-2840</t>
  </si>
  <si>
    <t>801.713.0915</t>
  </si>
  <si>
    <t>http://www.fortis.edu/electrical-systems-technician.php</t>
  </si>
  <si>
    <t>801.713.0916</t>
  </si>
  <si>
    <t>801.713.0917</t>
  </si>
  <si>
    <t>(801) 581-6941</t>
  </si>
  <si>
    <t>ECE Dept</t>
  </si>
  <si>
    <t>Amanda May</t>
  </si>
  <si>
    <t>801.581.6931</t>
  </si>
  <si>
    <t>Academic Advisor</t>
  </si>
  <si>
    <t>amandam@civil.utah.edu</t>
  </si>
  <si>
    <t>Department Chair</t>
  </si>
  <si>
    <t>Anil V. Virkar</t>
  </si>
  <si>
    <t>1.801.581.5396</t>
  </si>
  <si>
    <t>anil.virkar@utah.edu</t>
  </si>
  <si>
    <t>Dona Holm</t>
  </si>
  <si>
    <t> dholm@mech.utah.edu</t>
  </si>
  <si>
    <t>(801) 581-8977</t>
  </si>
  <si>
    <t>http://www.plan.utah.edu/</t>
  </si>
  <si>
    <t>plan@arch.utah.edu</t>
  </si>
  <si>
    <t>(801) 581-8255</t>
  </si>
  <si>
    <t>(801) 581-8256</t>
  </si>
  <si>
    <t>(801) 581-8258</t>
  </si>
  <si>
    <t>http://www.utah.edu/portal/site/uuhome/</t>
  </si>
  <si>
    <t>http://catalog.usu.edu/preview_entity.php?catoid=2&amp;ent_oid=85&amp;returnto=83</t>
  </si>
  <si>
    <t>http://catalog.usu.edu/preview_program.php?catoid=2&amp;poid=664&amp;returnto=89</t>
  </si>
  <si>
    <t>http://catalog.usu.edu/preview_program.php?catoid=2&amp;poid=675&amp;returnto=89</t>
  </si>
  <si>
    <t>http://www.uvu.edu/bit/degrees/index.html</t>
  </si>
  <si>
    <t>http://www.weber.edu/cmt/cmtdegrees/facilities_management.html</t>
  </si>
  <si>
    <t>http://documents.weber.edu/catalog/current/~cmtb.htm</t>
  </si>
  <si>
    <t>http://documents.weber.edu/catalog/current/~cmta.htm</t>
  </si>
  <si>
    <t>801-626-7761</t>
  </si>
  <si>
    <t>CMT Dept</t>
  </si>
  <si>
    <t>geriharames@weber.edu</t>
  </si>
  <si>
    <t>801-626-7552</t>
  </si>
  <si>
    <t>Geri Harames</t>
  </si>
  <si>
    <t>http://www.weber.edu/ee</t>
  </si>
  <si>
    <t>(801) 626-6898</t>
  </si>
  <si>
    <t>ElectronicsEngineering@weber.ed</t>
  </si>
  <si>
    <t>(801) 626-6899</t>
  </si>
  <si>
    <t>(801) 626-6900</t>
  </si>
  <si>
    <t>http://www.weber.edu/COAST/preengineering.html</t>
  </si>
  <si>
    <t>http://www.webster.edu/online/programshow.php?prog=enmg</t>
  </si>
  <si>
    <t>Entire program is online only</t>
  </si>
  <si>
    <t>advising@webster.edu</t>
  </si>
  <si>
    <t>800-982-3847</t>
  </si>
  <si>
    <t>Advising</t>
  </si>
  <si>
    <t>http://landresources.montana.edu/lres_undergraduate.html</t>
  </si>
  <si>
    <t>Linda McDonald</t>
  </si>
  <si>
    <t>406-994-3090</t>
  </si>
  <si>
    <t>lresinfo@montana.edu</t>
  </si>
  <si>
    <t>(406) 994-2203</t>
  </si>
  <si>
    <t>M&amp;IE Dept., MSU</t>
  </si>
  <si>
    <t>http://www.carroll.edu/academics/engineering/index.cc</t>
  </si>
  <si>
    <t>http://www.msubillings.edu/catalogs/Undergrad09-11/pg083.htm</t>
  </si>
  <si>
    <t>http://www.msubillings.edu/catalogs/Undergrad09-11/pg295.htm</t>
  </si>
  <si>
    <t>(406) 657-2240</t>
  </si>
  <si>
    <t>Advising center</t>
  </si>
  <si>
    <t>(406) 268-3708</t>
  </si>
  <si>
    <t>jason.harding1@msugf.edu</t>
  </si>
  <si>
    <t>Sustainable Energy Technician Program Director</t>
  </si>
  <si>
    <t>http://www.chbe.montana.edu/</t>
  </si>
  <si>
    <t>Ronald Larsen, Ph.D.</t>
  </si>
  <si>
    <t>Department Head</t>
  </si>
  <si>
    <t>(406) 994-2221</t>
  </si>
  <si>
    <t>ChBE@coe.montana.edu</t>
  </si>
  <si>
    <t>http://www.coe.montana.edu/ee/info/ee_cur1.htm</t>
  </si>
  <si>
    <t>(410) 347-7700.</t>
  </si>
  <si>
    <t>EE Department</t>
  </si>
  <si>
    <t>http://www.rocky.edu/academics/programs/environmental/EnvironmentalScience.shtml</t>
  </si>
  <si>
    <t>Jennifer Lyman</t>
  </si>
  <si>
    <t>Professor</t>
  </si>
  <si>
    <t>Dan Albrecht</t>
  </si>
  <si>
    <t>albrechd@rocky.edu</t>
  </si>
  <si>
    <t>(406) 657-1103</t>
  </si>
  <si>
    <t>Antony Berthelote</t>
  </si>
  <si>
    <t>Hydrology Instructor</t>
  </si>
  <si>
    <t>antony_berthelote@skc.edu</t>
  </si>
  <si>
    <t>(406) 275-4205</t>
  </si>
  <si>
    <t>http://nrd.skc.edu/?q=node/5</t>
  </si>
  <si>
    <t>William Swaney</t>
  </si>
  <si>
    <t>Dept Head, Env Science</t>
  </si>
  <si>
    <t>(406) 275-4896</t>
  </si>
  <si>
    <t>william_swaney@skc.edu</t>
  </si>
  <si>
    <t>http://www.stonechild.edu/degrees.html</t>
  </si>
  <si>
    <t>http://www.cas.umt.edu/geography/programs/undergrad.cfm</t>
  </si>
  <si>
    <t>http://www.umt.edu/home/academics/inventory/</t>
  </si>
  <si>
    <t>There was not a link to any details about this program</t>
  </si>
  <si>
    <t>AAS Construction Technology</t>
  </si>
  <si>
    <t>pg 70 catalog</t>
  </si>
  <si>
    <t>pg56 catalog</t>
  </si>
  <si>
    <t>pg 59 catalog</t>
  </si>
  <si>
    <t>pg 66 catalog</t>
  </si>
  <si>
    <t>http://www.dawson.edu/content/engineering-technology</t>
  </si>
  <si>
    <t>http://www.dawson.edu/future/info_request</t>
  </si>
  <si>
    <t>Not a lot of info avail online.</t>
  </si>
  <si>
    <t>zberg@fpcc.edu</t>
  </si>
  <si>
    <t>biwen@fpcc.edu</t>
  </si>
  <si>
    <t>http://www.wwu.edu/sustain/academics/degrees/</t>
  </si>
  <si>
    <t>(360) 650-2491</t>
  </si>
  <si>
    <t>sustain@wwu.edu</t>
  </si>
  <si>
    <t>Office of Sustainability</t>
  </si>
  <si>
    <t>http://www.wwu.edu/sustain/academics/sustainability-internship-program/</t>
  </si>
  <si>
    <t>George Pierce, Special Assistant for Sustainability</t>
  </si>
  <si>
    <t>George.Pierce@wwu.edu</t>
  </si>
  <si>
    <t>http://www.acadweb.wwu.edu/eesp/summer/greece/ithaca.shtml</t>
  </si>
  <si>
    <t>Dr. Nicholas C. Zaferatos</t>
  </si>
  <si>
    <t>(360) 650-7660 </t>
  </si>
  <si>
    <t>nicholas.zaferatos@wwu.edu</t>
  </si>
  <si>
    <t>soainfo@arch.wsu.edu</t>
  </si>
  <si>
    <t>509-335-5539</t>
  </si>
  <si>
    <t>http://www.arch.wsu.edu/01%20index/4.3.1%20CM%20DEGREE.htm</t>
  </si>
  <si>
    <t>http://school.eecs.wsu.edu/</t>
  </si>
  <si>
    <t>http://bellevuecollege.edu/programs/degrees/proftech/INDES/#greendesign</t>
  </si>
  <si>
    <t>http://urbdp.be.washington.edu/</t>
  </si>
  <si>
    <t>Caitlin Dean</t>
  </si>
  <si>
    <t>Program Manager,</t>
  </si>
  <si>
    <t>(206) 543-1508</t>
  </si>
  <si>
    <t>caitdean@uw.edu</t>
  </si>
  <si>
    <t>206-543-6377</t>
  </si>
  <si>
    <t>uwcm@uw.edu</t>
  </si>
  <si>
    <t>Adviser</t>
  </si>
  <si>
    <t>206-543-2142</t>
  </si>
  <si>
    <t>undergrad@ee.washington.edu</t>
  </si>
  <si>
    <t>http://www.washington.edu/students/gencat/academic/ee.html</t>
  </si>
  <si>
    <t>http://www.washington.edu/students/gencat/academic/cm.html</t>
  </si>
  <si>
    <t>Green Sustainable Design- COC</t>
  </si>
  <si>
    <t>http://bellevuecollege.edu/programs/degrees/proftech/bsust/#certificatecompletion_sustainable_business_best_practices</t>
  </si>
  <si>
    <t>There is not any contact info for this program</t>
  </si>
  <si>
    <t>(509) 963-1756</t>
  </si>
  <si>
    <t>Industrial and Engineering Technology</t>
  </si>
  <si>
    <t>102-107</t>
  </si>
  <si>
    <t>Professor Lad Holden</t>
  </si>
  <si>
    <t>holdenl@cwu.edu</t>
  </si>
  <si>
    <t>http://www.cwu.edu/~iet/programs/eet/eet.html</t>
  </si>
  <si>
    <t>http://www.cwu.edu/~iet/mset/msereq.html</t>
  </si>
  <si>
    <t>http://www.cwu.edu/~iet/programs/cmgt/cmgt.html</t>
  </si>
  <si>
    <t>Professor David Carns</t>
  </si>
  <si>
    <t>http://www.bates.ctc.edu/page.asp?view=156</t>
  </si>
  <si>
    <t>Dave Leenhouts</t>
  </si>
  <si>
    <t>253.680.7433</t>
  </si>
  <si>
    <t>dleenhouts@bates.ctc.edu</t>
  </si>
  <si>
    <t>http://www.bates.ctc.edu/page.asp?view=155</t>
  </si>
  <si>
    <t>Stan Reed</t>
  </si>
  <si>
    <t>253.680.7342</t>
  </si>
  <si>
    <t>sreed@bates.ctc.edu</t>
  </si>
  <si>
    <t>120-158</t>
  </si>
  <si>
    <t>http://www.bates.ctc.edu/page.asp?view=134</t>
  </si>
  <si>
    <t>Tom Newman</t>
  </si>
  <si>
    <t>117-119</t>
  </si>
  <si>
    <t>253.680.7350</t>
  </si>
  <si>
    <t>tnewman@bates.ctc.edu</t>
  </si>
  <si>
    <t>http://www.bates.ctc.edu/page.asp?view=160</t>
  </si>
  <si>
    <t>Dale Trombley,</t>
  </si>
  <si>
    <t>253.680.7448</t>
  </si>
  <si>
    <t>dtrombley@bates.ctc.edu</t>
  </si>
  <si>
    <t>http://www.bates.ctc.edu/page.asp?view=166</t>
  </si>
  <si>
    <t>Mark Peila</t>
  </si>
  <si>
    <t>253.680.7255</t>
  </si>
  <si>
    <t>mpeila@bates.ctc.edu</t>
  </si>
  <si>
    <t>http://www.cityu.edu/programs/som/gc_sustainable_business.aspx</t>
  </si>
  <si>
    <t>Online courses available</t>
  </si>
  <si>
    <t>http://www.cptc.edu/index.php/programs/degrees_certificates/electrician_low_voltage_fire_security/</t>
  </si>
  <si>
    <t>Jim Gordon</t>
  </si>
  <si>
    <t>(253) 589-5696</t>
  </si>
  <si>
    <t>jim.gordon@cptc.edu</t>
  </si>
  <si>
    <t>Electronic/Fire Security Technician Instruction</t>
  </si>
  <si>
    <t>donald.pearce@cptc.edu</t>
  </si>
  <si>
    <t>(253) 589-6014</t>
  </si>
  <si>
    <t>HVAC Technician Instructor</t>
  </si>
  <si>
    <t>Donald Pearce</t>
  </si>
  <si>
    <t>http://www.cptc.edu/index.php/programs/degrees_certificates/heating_air_conditioning_refrigeration_service_technician/</t>
  </si>
  <si>
    <t>(253) 589-6015</t>
  </si>
  <si>
    <t>http://www.cptc.edu/index.php/programs/degrees_certificates/sustainable_building_science/</t>
  </si>
  <si>
    <t>not listed</t>
  </si>
  <si>
    <t>http://www.cptc.edu/index.php/programs/degrees_certificates/sustainable_building_science_construction_residential/</t>
  </si>
  <si>
    <t>Randy May</t>
  </si>
  <si>
    <t>(253) 589-5800</t>
  </si>
  <si>
    <t>http://www.ewu.edu/CSHE/Programs/Engineering/Engineering-Degrees/BSEE.xml</t>
  </si>
  <si>
    <t>SCESadvising@ewu.edu</t>
  </si>
  <si>
    <t>509.359.6254</t>
  </si>
  <si>
    <t>http://www.ewu.edu/CSHE/Programs/Engineering/Engineering-Degrees/BSTC.xml</t>
  </si>
  <si>
    <t>http://www.ewu.edu/CSHE/Programs/Engineering/Engineering-Degrees/BSAT.xml</t>
  </si>
  <si>
    <t>charbolt@ewu.edu</t>
  </si>
  <si>
    <t>509.359.2286</t>
  </si>
  <si>
    <t>http://www.ewu.edu/CSHE/Programs/Environmental-Science/ES-Degrees/BS.xml</t>
  </si>
  <si>
    <t>http://www.campusce.net/everett/course/course.aspx?C=432&amp;pc=173&amp;mc=&amp;sc=</t>
  </si>
  <si>
    <t>(425) 267-0150</t>
  </si>
  <si>
    <t>http://www.everettcc.edu/learning/ibest/index.cfm?id=12110</t>
  </si>
  <si>
    <t>Rose Mohamadin</t>
  </si>
  <si>
    <t>http://www.everettcc.edu/programs/mathsci/life/enviromentalstudies/index.cfm?id=988</t>
  </si>
  <si>
    <t>Pamela Pape-Lindstrom</t>
  </si>
  <si>
    <t>faculty advisor</t>
  </si>
  <si>
    <t>425-388-9480</t>
  </si>
  <si>
    <t>ppape@everettcc.edu</t>
  </si>
  <si>
    <t>http://www.gonzaga.edu/Academics/Colleges-and-Schools/School-of-Engineering-and-Applied-Science/Majors-Programs/Electrical-Engineering/default.asp</t>
  </si>
  <si>
    <t>Dr. Vladimir Labay</t>
  </si>
  <si>
    <t>Chair of Electrical Engineering</t>
  </si>
  <si>
    <t>(509) 313-3553</t>
  </si>
  <si>
    <t>labay@gonzaga.edu</t>
  </si>
  <si>
    <t>Dr. Peter J. McKenny</t>
  </si>
  <si>
    <t>Chair of Engineering Management</t>
  </si>
  <si>
    <t>(509) 313-5702</t>
  </si>
  <si>
    <t>mckenny@gonzaga.edu</t>
  </si>
  <si>
    <t>http://www.gonzaga.edu/Academics/Colleges-and-Schools/School-of-Engineering-and-Applied-Science/Majors-Programs/Engineering-Management/default.asp</t>
  </si>
  <si>
    <t>129-133</t>
  </si>
  <si>
    <t>http://www.greenriver.edu/programs/az/info/carpentry_technology.shtm</t>
  </si>
  <si>
    <t>Glen Martin</t>
  </si>
  <si>
    <t>Extension 4208</t>
  </si>
  <si>
    <t>gmartin@greenriver.edu</t>
  </si>
  <si>
    <t>91-96</t>
  </si>
  <si>
    <t>Carpentry Technology- Residential and light commercial-AAS</t>
  </si>
  <si>
    <t>http://www.greenriver.edu/programs/az/info/welding.shtm</t>
  </si>
  <si>
    <t>Jack Danielson</t>
  </si>
  <si>
    <t>jdanielson@greenriver.edu</t>
  </si>
  <si>
    <t>100-105</t>
  </si>
  <si>
    <t>Welding Technology-AAS</t>
  </si>
  <si>
    <t>http://www.heritage.edu/FutureStudents/UndergraduatePrograms/Sciences/tabid/274/Default.aspx</t>
  </si>
  <si>
    <t>http://www.lowercolumbia.edu/nr/exeres/3394001F-13F4-4FBC-B3A4-D4538D2E53A4</t>
  </si>
  <si>
    <t>Central Washington University, Eastern Washington University or Western Washington University.</t>
  </si>
  <si>
    <t>http://www.lowercolumbia.edu/nr/exeres/A624FBA6-2CAE-4D85-A295-CEAB836592CB</t>
  </si>
  <si>
    <t>http://www.olympic.edu/Students/AcadDivDept/BusinessAndTechnology/Electronics/</t>
  </si>
  <si>
    <t xml:space="preserve">Mike Szymkewicz </t>
  </si>
  <si>
    <t>(360) 475-7375</t>
  </si>
  <si>
    <t>mszymkewicz@olympic.edu</t>
  </si>
  <si>
    <t>(360) 475-7376</t>
  </si>
  <si>
    <t>(360) 475-7377</t>
  </si>
  <si>
    <t>http://www.olympic.edu/Students/AcadDivDept/BusinessAndTechnology/IndTradTech/</t>
  </si>
  <si>
    <t xml:space="preserve">Bob Abel </t>
  </si>
  <si>
    <t xml:space="preserve">(360) 476-4622 </t>
  </si>
  <si>
    <t xml:space="preserve">babel@olympic.edu </t>
  </si>
  <si>
    <t>24-36</t>
  </si>
  <si>
    <t>24-37</t>
  </si>
  <si>
    <t>(360) 476-4623</t>
  </si>
  <si>
    <t>http://www.olympic.edu/Students/AcadDivDept/BusinessAndTechnology/WeldingTechnology/</t>
  </si>
  <si>
    <t>Chris Hobson</t>
  </si>
  <si>
    <t>(360) 432-9555</t>
  </si>
  <si>
    <t>chobson@olympic.edu</t>
  </si>
  <si>
    <t>http://www.pierce.ctc.edu/dept/constmngt/</t>
  </si>
  <si>
    <t>Construction Management ATA</t>
  </si>
  <si>
    <t>Construction Management Certificate</t>
  </si>
  <si>
    <t>Stephen Bridgeford</t>
  </si>
  <si>
    <t>Program Specialist 2 - Construction</t>
  </si>
  <si>
    <t>253-964-6452</t>
  </si>
  <si>
    <t>http://www.rtc.edu/Programs/TrainingPrograms/CommercialBuilding/</t>
  </si>
  <si>
    <t>Daryl Walker</t>
  </si>
  <si>
    <t>SBridgeford@pierce.ctc.edu</t>
  </si>
  <si>
    <t>128-148</t>
  </si>
  <si>
    <t>(253) 351-0567</t>
  </si>
  <si>
    <t>dwalker@rtc.edu</t>
  </si>
  <si>
    <t>http://www.rtc.edu/Programs/TrainingPrograms/ConstructionManagement/</t>
  </si>
  <si>
    <t>Jae Lee</t>
  </si>
  <si>
    <t>425-235-2352 x2040</t>
  </si>
  <si>
    <t>jlee@RTC.edu</t>
  </si>
  <si>
    <t>77-92</t>
  </si>
  <si>
    <t>lwilkins@sccd.ctc.edu</t>
  </si>
  <si>
    <t>https://northseattle.edu/certificates/sustainable-conventional-energycontrol-certificate</t>
  </si>
  <si>
    <t>https://northseattle.edu/programs/HVAC</t>
  </si>
  <si>
    <t>Willard Brockway</t>
  </si>
  <si>
    <t>206) 527-3730</t>
  </si>
  <si>
    <t>http://www.spu.edu/acad/UGCatalog/20101/SchoolsColleges/CAS/ee.asp</t>
  </si>
  <si>
    <t>Kevin Bolding</t>
  </si>
  <si>
    <t>http://www.seattleu.edu/scieng/ece/</t>
  </si>
  <si>
    <t>206.296.5970</t>
  </si>
  <si>
    <t>http://www.seattleu.edu/scieng/ensc/</t>
  </si>
  <si>
    <t xml:space="preserve">gnsc@seattleu.edu </t>
  </si>
  <si>
    <t>http://www.skagit.edu/sampschd_nav.asp_Q_pagenumber_E_2693</t>
  </si>
  <si>
    <t>none listed</t>
  </si>
  <si>
    <t>http://www.evergreen.edu/catalog/2010-11/index.htm?field=sustainability%20studies</t>
  </si>
  <si>
    <t>http://www.pugetsound.edu/academics/departments-and-programs/undergraduate/environmental-policy/</t>
  </si>
  <si>
    <t>http://www.whitworth.edu/Academic/Department/Physics/Majors&amp;Minors.htm</t>
  </si>
  <si>
    <t>64-67</t>
  </si>
  <si>
    <t>JOHN LARKIN</t>
  </si>
  <si>
    <t>Dept Chair</t>
  </si>
  <si>
    <t>Online</t>
  </si>
  <si>
    <t>Environ. Sci. Dept. Office</t>
  </si>
  <si>
    <t>Building Trades</t>
  </si>
  <si>
    <t>Brad Iwen</t>
  </si>
  <si>
    <t>Chemistry &amp; Hazardous Materials</t>
  </si>
  <si>
    <t>Zara Berg</t>
  </si>
  <si>
    <t>Electrical Line Worker</t>
  </si>
  <si>
    <t>pilot program</t>
  </si>
  <si>
    <t xml:space="preserve">Seattle City Light </t>
  </si>
  <si>
    <t>Lineworker Apprenticeship Program</t>
  </si>
  <si>
    <t>Meter Electrician Apprenticeship Program</t>
  </si>
  <si>
    <t>Karen de Venaro</t>
  </si>
  <si>
    <t>Apprenticeship Manager</t>
  </si>
  <si>
    <t>206-386-1604</t>
  </si>
  <si>
    <t>karen.devenaro@seattle.gov</t>
  </si>
  <si>
    <t>related supplemental instruction (rsi) provided through South Seattle Community College</t>
  </si>
  <si>
    <t>Civil Engineering Technology - Environmental AAS</t>
  </si>
  <si>
    <t>Architectural Engineering Technology AAS</t>
  </si>
  <si>
    <t>Pre-Apprentice Lineworker Program</t>
  </si>
  <si>
    <t>http://www.scc.spokane.edu/?avista</t>
  </si>
  <si>
    <t>Math test, interview, drug test</t>
  </si>
  <si>
    <t>Sustainability Studies</t>
  </si>
  <si>
    <t>Program canceled?</t>
  </si>
  <si>
    <t>University of Idaho</t>
  </si>
  <si>
    <t>http://www.uidaho.edu/engr/me/bsmechanicalengineering</t>
  </si>
  <si>
    <t>Technology and Construction BS</t>
  </si>
  <si>
    <t>Applied Technology BS</t>
  </si>
  <si>
    <t xml:space="preserve">Mechanical Engineering Technology BS  </t>
  </si>
  <si>
    <t>http://www.ewu.edu/CSHE/Programs/Engineering/Engineering-Degrees/BSME.xml</t>
  </si>
  <si>
    <t>http://www.ewu.edu/CSHE/Programs/Engineering/Engineering-Degrees/BSMET.xml</t>
  </si>
  <si>
    <t>Construction Management BS</t>
  </si>
  <si>
    <t>http://www.mme.wsu.edu/</t>
  </si>
  <si>
    <t>Continuing Ed - 18 month program, all students go through as a cohort</t>
  </si>
  <si>
    <t>http://www.lanecc.edu/collegecatalog/documents/CTsustainabilitycoord.pdf</t>
  </si>
  <si>
    <t>http://www.coe.montana.edu/me/program.htm</t>
  </si>
  <si>
    <t>The faculty are doing energy research on campus</t>
  </si>
  <si>
    <t>http://www.coe.montana.edu/met/</t>
  </si>
  <si>
    <t>A customizable BAS degree for those who have completed an AS degree.</t>
  </si>
  <si>
    <t xml:space="preserve">Community and Environmental Planning Option in Geography MS/BS  </t>
  </si>
  <si>
    <t>http://depts.clackamas.edu/mfg/RET.aspx</t>
  </si>
  <si>
    <t>Electrical Apprenticeship</t>
  </si>
  <si>
    <t>3 year program</t>
  </si>
  <si>
    <t>Sustainable Business Graduate Certificate</t>
  </si>
  <si>
    <t>Hybrid</t>
  </si>
  <si>
    <t>Map</t>
  </si>
  <si>
    <t>Update Date</t>
  </si>
  <si>
    <t>Jen Ambrose</t>
  </si>
  <si>
    <t>208-426-2283</t>
  </si>
  <si>
    <t>ABET accredited</t>
  </si>
  <si>
    <t>Michelle Sabick</t>
  </si>
  <si>
    <t>Bill Eberlein</t>
  </si>
  <si>
    <t>208-426-5653</t>
  </si>
  <si>
    <t>208-732-6829</t>
  </si>
  <si>
    <t xml:space="preserve">Prepares students to work as engineering technicians wherein they install, service and maintain electronic equipment used in high-tech industries </t>
  </si>
  <si>
    <t>This is a transfer degree mainly</t>
  </si>
  <si>
    <t>Energy Systems Renewable Energy Technolocity Certificate</t>
  </si>
  <si>
    <t>Yes</t>
  </si>
  <si>
    <t>Lorin McArthur</t>
  </si>
  <si>
    <t>Head Instructor</t>
  </si>
  <si>
    <t>Sherry Rindels-Larsen</t>
  </si>
  <si>
    <t>Associate Director</t>
  </si>
  <si>
    <t>208-282-3224</t>
  </si>
  <si>
    <t>Julie VanMiddlesWorth</t>
  </si>
  <si>
    <t>Environ. Sci. Instructor</t>
  </si>
  <si>
    <t>208-769-3256</t>
  </si>
  <si>
    <t>Chris Dixon</t>
  </si>
  <si>
    <t>208-885-6113</t>
  </si>
  <si>
    <t>Mostly a transfer degree for University of Idaho Cordelaine</t>
  </si>
  <si>
    <t>Articulates with Idaho State University (first year at Eastern Idaho, second year at ISU)</t>
  </si>
  <si>
    <t>Mike Douglas</t>
  </si>
  <si>
    <t>The University of Idaho’s Environmental Science Program offers an interdisciplinary approach for students committed to studying sciences associated with air, water and soil. The program provides students with educational and research tools that enable them to analyze and search for solutions to local, national and global environmental problems.</t>
  </si>
  <si>
    <t>University of Idaho, Moscow</t>
  </si>
  <si>
    <t>Program Type</t>
  </si>
  <si>
    <t xml:space="preserve">Acronym </t>
  </si>
  <si>
    <t xml:space="preserve">Private </t>
  </si>
  <si>
    <t xml:space="preserve">State </t>
  </si>
  <si>
    <t xml:space="preserve">Idaho </t>
  </si>
  <si>
    <t xml:space="preserve">Montana </t>
  </si>
  <si>
    <t>Oregon</t>
  </si>
  <si>
    <t>Utah</t>
  </si>
  <si>
    <t>Washington</t>
  </si>
  <si>
    <t xml:space="preserve">Duration </t>
  </si>
  <si>
    <t>http://cleanenergyexcellence.org/projects/career-lattice/</t>
  </si>
  <si>
    <t>http://www.fvcc.edu/academics/career-technical-programs/certificate-of-applied-science/heating-ventilation-air-conditioning-cas/program-requirements.html</t>
  </si>
  <si>
    <t>(406) 756-3847.</t>
  </si>
  <si>
    <t>http://www.fpcc.edu/certifications.php</t>
  </si>
  <si>
    <t>http://www.fpcc.edu/pdf/certifications/ELWC.pdf</t>
  </si>
  <si>
    <t>chuck.sekafetz@chemeketa.edu</t>
  </si>
  <si>
    <t>PDF of Electronics Technologies Programs</t>
  </si>
  <si>
    <t>http://www.msugf.edu/catalog/Programs/Sustainable%20Energy%20Technician%20AAS%202012-2013.pdf</t>
  </si>
  <si>
    <t>http://www.msugf.edu/catalog/index.htm#Programs</t>
  </si>
  <si>
    <t>Trygve "Spike" Magelssen</t>
  </si>
  <si>
    <t>406-265-4123</t>
  </si>
  <si>
    <t>trygve.magelssen@msun.edu</t>
  </si>
  <si>
    <t>406-265-4124</t>
  </si>
  <si>
    <t>406-265-4125</t>
  </si>
  <si>
    <t>406-265-4126</t>
  </si>
  <si>
    <t xml:space="preserve">2 year </t>
  </si>
  <si>
    <t>http://catalog.mtech.edu/preview_program.php?catoid=2&amp;poid=289&amp;returnto=609</t>
  </si>
  <si>
    <t>Bob McCormick</t>
  </si>
  <si>
    <t>rmccormick@mtech.edu</t>
  </si>
  <si>
    <t>406-265-4127</t>
  </si>
  <si>
    <t>406.496.3751</t>
  </si>
  <si>
    <t>http://www.mtech.edu/academics/cot/trades/lineprogram/index.htm</t>
  </si>
  <si>
    <t>New name instead College of Tech…it now called  Montana Tech Highlands College.</t>
  </si>
  <si>
    <t>Sustainable Energy (Wind)-Program mentioned but no details on site</t>
  </si>
  <si>
    <t>Environmental Engineering</t>
  </si>
  <si>
    <t>http://www.mtech.edu/academics/mines/environmental/curriculum.htm</t>
  </si>
  <si>
    <t>also has Masters degree</t>
  </si>
  <si>
    <t>Kumar Ganesan</t>
  </si>
  <si>
    <t>(406) 496-4239</t>
  </si>
  <si>
    <t>kganesan@mtech.edu</t>
  </si>
  <si>
    <t>http://www.mtech.edu/academics/cot/</t>
  </si>
  <si>
    <t>Environmental Management and Policy (EMP)</t>
  </si>
  <si>
    <t>http://www.rocky.edu/academics/catalog/program/15/Environmental_Science</t>
  </si>
  <si>
    <t>406.657.1186</t>
  </si>
  <si>
    <t>lymanj@rocky.edu</t>
  </si>
  <si>
    <t>http://www.skc.edu/?q=node/40</t>
  </si>
  <si>
    <t>Whitworth College</t>
  </si>
  <si>
    <t>No</t>
  </si>
  <si>
    <t>In process</t>
  </si>
  <si>
    <t>http://www.uidaho.edu/engr/ece/bselectricalengr</t>
  </si>
  <si>
    <t>Montana State University, Great Falls</t>
  </si>
  <si>
    <t>What is an  Electrician or a Lineman?</t>
  </si>
  <si>
    <t>Electrician Apprenticeship Technologies SCC</t>
  </si>
  <si>
    <t>Renewable Energy Management AAS</t>
  </si>
  <si>
    <t>http://www.chemeketa.edu/classes/catalog/documents/electronicstechnologies.pdf</t>
  </si>
  <si>
    <t xml:space="preserve">Electronics Engineering Technology Certificate </t>
  </si>
  <si>
    <t xml:space="preserve">Pathways </t>
  </si>
  <si>
    <t>Oregon Institute of Technology (OIT), offers a number of transferable classes into OIT’s Electronics Engineering Technology degree program.</t>
  </si>
  <si>
    <t>http://www.clackamas.edu/Programs/Electronics_Engineering_Technology.aspx</t>
  </si>
  <si>
    <t xml:space="preserve"> 503-594-3322</t>
  </si>
  <si>
    <t>ormattsonm@clackamas.edu </t>
  </si>
  <si>
    <t xml:space="preserve"> 503-594-3323</t>
  </si>
  <si>
    <t>Sustainable Energy Technician</t>
  </si>
  <si>
    <t>Christopher Paddon</t>
  </si>
  <si>
    <t>503-338-2569</t>
  </si>
  <si>
    <t xml:space="preserve"> Environmental Science BS</t>
  </si>
  <si>
    <t>Environmental Interpretation  BS</t>
  </si>
  <si>
    <t>http://www.umwestern.edu/programs/environmental-sciences</t>
  </si>
  <si>
    <t>Rob Thomas</t>
  </si>
  <si>
    <t>406) 683-7615</t>
  </si>
  <si>
    <t>r_thomas@umwestern.edu.</t>
  </si>
  <si>
    <t>http://www.bluecc.edu/cat_deg_aas_appren_elect</t>
  </si>
  <si>
    <t>http://science.cocc.edu/UserData/Documents/current/ProgramInserts/Physics&amp;Engineering.pdf</t>
  </si>
  <si>
    <t>Engineering and Physics</t>
  </si>
  <si>
    <t>Professional-Technical programs</t>
  </si>
  <si>
    <t xml:space="preserve"> transfer to Oregon Institute of Technology or another college or university that offers a Bachelor's degree in one of the engineering </t>
  </si>
  <si>
    <t xml:space="preserve">General Engineering Technology </t>
  </si>
  <si>
    <t>kgrove@cocc.edu</t>
  </si>
  <si>
    <t>Kevin Grove</t>
  </si>
  <si>
    <t>541-383-7409  x7409</t>
  </si>
  <si>
    <t>Engineering &amp; Engineering Tech</t>
  </si>
  <si>
    <t>https://www.klamathcc.edu/students/DegreeProg/NaturalResources/natresources.aspx</t>
  </si>
  <si>
    <t>The Natural Resource Systems AAS</t>
  </si>
  <si>
    <t xml:space="preserve">Keith Duren </t>
  </si>
  <si>
    <t>http://www.lanecc.edu/pathways/maps/fnr-sustainabilitycoordinator.html</t>
  </si>
  <si>
    <t>Sustainability Coordinator  AAS</t>
  </si>
  <si>
    <t>Bachelor of Science in Environmental Sciences: Oregon Institute of Technology (OIT)</t>
  </si>
  <si>
    <t>http://www.mhcc.edu/Engineering.aspx?id=1997</t>
  </si>
  <si>
    <t>Dr. Thomas McCormack</t>
  </si>
  <si>
    <t>MHCC Faculty Advisor</t>
  </si>
  <si>
    <t>503-491-7001</t>
  </si>
  <si>
    <t>Thomas.McCormack@mhcc.edu </t>
  </si>
  <si>
    <t>503-491-7292</t>
  </si>
  <si>
    <t>http://www.mhcc.edu/Engineering.aspx?id=1741</t>
  </si>
  <si>
    <t>http://www.roguecc.edu/Programs/CareerPathways/roadmap.asp?map=APPELECT</t>
  </si>
  <si>
    <t>(801)957-4881</t>
  </si>
  <si>
    <t>Sharon Brown</t>
  </si>
  <si>
    <t>435) 865-8702</t>
  </si>
  <si>
    <t>brownsh@suu.edu</t>
  </si>
  <si>
    <t>Powerplant Maintenance Technician</t>
  </si>
  <si>
    <t>Catalog page 46</t>
  </si>
  <si>
    <t>http://academics.bigbend.edu/coursecatalogs/Documents/Catalogs/2012%20to%202013%20Catalogl.pdf</t>
  </si>
  <si>
    <t>(425) 352-8000</t>
  </si>
  <si>
    <t>Engineering MRP  (AS-T Track 2)</t>
  </si>
  <si>
    <t>Community energy specialist certificate</t>
  </si>
  <si>
    <t>http://www.cascadia.edu/programs/professional_technical_certificates/community_energy_specialist_certificate.aspx</t>
  </si>
  <si>
    <t>Rulon Crawford</t>
  </si>
  <si>
    <t>Asst. Professor/Program Advisor</t>
  </si>
  <si>
    <t>(360) 736-9391, ext 762</t>
  </si>
  <si>
    <t>rcrawford@centralia.edu</t>
  </si>
  <si>
    <t>Civil Engineering Technology ATA</t>
  </si>
  <si>
    <t>Oregon Institute of Technology, Civil/Survey Technology*UW and WSU transfer only some of the courses</t>
  </si>
  <si>
    <t>Evergreen St. College, Environmental Studies * Central Washington University, Construction Management</t>
  </si>
  <si>
    <t>http://www.centralia.edu/academics/civilengineering/index.html</t>
  </si>
  <si>
    <t>ann Alves</t>
  </si>
  <si>
    <t>aalves@centralia.edu</t>
  </si>
  <si>
    <t>736-9391 ext. 334</t>
  </si>
  <si>
    <t xml:space="preserve">T&amp;D Engineering Graduate </t>
  </si>
  <si>
    <t>http://www.gonzaga.edu/Academics/Colleges-and-Schools/School-of-Engineering-and-Applied-Science/Majors-Programs/Transmission-Distribution/default.asp</t>
  </si>
  <si>
    <t xml:space="preserve">509 313 5702 (Direct) </t>
  </si>
  <si>
    <t>Peter McKenny</t>
  </si>
  <si>
    <t>Bob Lawrence</t>
  </si>
  <si>
    <t>program coordinator</t>
  </si>
  <si>
    <t>360-417-6344.</t>
  </si>
  <si>
    <t>blawrence@pencol.edu</t>
  </si>
  <si>
    <t>Energy Audit 1: Residential Short Term Certificate</t>
  </si>
  <si>
    <t>Energy Audit 2: Commercial Short Term Certificate</t>
  </si>
  <si>
    <t>http://new.shoreline.edu/planning-guides/prof-tech-planning-guides//Short%20Term%20Energy%20Audit%202%20Commercial.pdf</t>
  </si>
  <si>
    <t xml:space="preserve">Estimator/Engineering Technician AAT </t>
  </si>
  <si>
    <t>425-388-9403.</t>
  </si>
  <si>
    <t>Environmental Science, BS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</si>
</sst>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m/d/yy;@"/>
    <numFmt numFmtId="166" formatCode="m/d/yyyy;@"/>
  </numFmts>
  <fonts count="29" x14ac:knownFonts="1">
    <font>
      <sz val="11"/>
      <color theme="1"/>
      <name val="Calibri"/>
      <family val="2"/>
      <scheme val="minor"/>
    </font>
    <font>
      <u/>
      <sz val="11"/>
      <color theme="10"/>
      <name val="Calibri"/>
      <family val="2"/>
    </font>
    <font>
      <sz val="8"/>
      <color indexed="81"/>
      <name val="Tahoma"/>
      <family val="2"/>
    </font>
    <font>
      <b/>
      <sz val="8"/>
      <color indexed="81"/>
      <name val="Tahoma"/>
      <family val="2"/>
    </font>
    <font>
      <sz val="11"/>
      <name val="Calibri"/>
      <family val="2"/>
      <scheme val="minor"/>
    </font>
    <font>
      <sz val="11"/>
      <color theme="1"/>
      <name val="Times New Roman"/>
      <family val="1"/>
    </font>
    <font>
      <u/>
      <sz val="11"/>
      <color theme="10"/>
      <name val="Times New Roman"/>
      <family val="1"/>
    </font>
    <font>
      <u/>
      <sz val="11"/>
      <color indexed="39"/>
      <name val="Times New Roman"/>
      <family val="1"/>
    </font>
    <font>
      <sz val="9"/>
      <color indexed="81"/>
      <name val="Tahoma"/>
      <charset val="1"/>
    </font>
    <font>
      <b/>
      <sz val="9"/>
      <color indexed="81"/>
      <name val="Tahoma"/>
      <charset val="1"/>
    </font>
    <font>
      <b/>
      <sz val="11"/>
      <color theme="1"/>
      <name val="Times New Roman"/>
      <family val="1"/>
    </font>
    <font>
      <sz val="9"/>
      <color indexed="81"/>
      <name val="Tahoma"/>
      <family val="2"/>
    </font>
    <font>
      <b/>
      <sz val="9"/>
      <color indexed="81"/>
      <name val="Tahoma"/>
      <family val="2"/>
    </font>
    <font>
      <sz val="11"/>
      <name val="Calibri"/>
      <family val="2"/>
    </font>
    <font>
      <u/>
      <sz val="11"/>
      <color theme="10"/>
      <name val="Calibri"/>
      <family val="2"/>
      <scheme val="minor"/>
    </font>
    <font>
      <b/>
      <sz val="11"/>
      <name val="Calibri"/>
      <family val="2"/>
      <scheme val="minor"/>
    </font>
    <font>
      <u/>
      <sz val="11"/>
      <name val="Calibri"/>
      <family val="2"/>
      <scheme val="minor"/>
    </font>
    <font>
      <b/>
      <i/>
      <sz val="11"/>
      <name val="Calibri"/>
      <family val="2"/>
      <scheme val="minor"/>
    </font>
    <font>
      <i/>
      <sz val="11"/>
      <name val="Calibri"/>
      <family val="2"/>
      <scheme val="minor"/>
    </font>
    <font>
      <sz val="11"/>
      <color theme="1"/>
      <name val="Cambria"/>
      <family val="1"/>
      <scheme val="major"/>
    </font>
    <font>
      <u/>
      <sz val="11"/>
      <color theme="10"/>
      <name val="Cambria"/>
      <family val="1"/>
      <scheme val="major"/>
    </font>
    <font>
      <b/>
      <sz val="12"/>
      <color indexed="8"/>
      <name val="Cambria"/>
      <family val="1"/>
      <scheme val="major"/>
    </font>
    <font>
      <b/>
      <sz val="14"/>
      <color indexed="8"/>
      <name val="Cambria"/>
      <family val="1"/>
      <scheme val="major"/>
    </font>
    <font>
      <sz val="10"/>
      <color indexed="8"/>
      <name val="Cambria"/>
      <family val="1"/>
      <scheme val="major"/>
    </font>
    <font>
      <b/>
      <sz val="11"/>
      <color theme="1"/>
      <name val="Cambria"/>
      <family val="1"/>
      <scheme val="major"/>
    </font>
    <font>
      <b/>
      <sz val="11"/>
      <color indexed="8"/>
      <name val="Cambria"/>
      <family val="1"/>
      <scheme val="major"/>
    </font>
    <font>
      <b/>
      <sz val="11"/>
      <color theme="1"/>
      <name val="Calibri"/>
      <family val="2"/>
    </font>
    <font>
      <u/>
      <sz val="11"/>
      <color theme="1"/>
      <name val="Calibri"/>
      <family val="2"/>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44">
    <xf numFmtId="0" fontId="0" fillId="0" borderId="0" xfId="0"/>
    <xf numFmtId="0" fontId="4" fillId="2" borderId="1" xfId="0" applyFont="1" applyFill="1" applyBorder="1" applyAlignment="1">
      <alignment wrapText="1"/>
    </xf>
    <xf numFmtId="0" fontId="4" fillId="2" borderId="1" xfId="0" applyFont="1" applyFill="1" applyBorder="1" applyAlignment="1">
      <alignment horizontal="left"/>
    </xf>
    <xf numFmtId="0" fontId="0" fillId="0" borderId="0" xfId="0" applyAlignment="1">
      <alignment vertical="center"/>
    </xf>
    <xf numFmtId="0" fontId="5" fillId="0" borderId="0" xfId="0" applyFont="1"/>
    <xf numFmtId="0" fontId="5" fillId="2" borderId="0" xfId="0" applyFont="1" applyFill="1"/>
    <xf numFmtId="0" fontId="5" fillId="2" borderId="0" xfId="0" applyFont="1" applyFill="1" applyAlignment="1">
      <alignment vertical="center"/>
    </xf>
    <xf numFmtId="0" fontId="5" fillId="2" borderId="0" xfId="0" applyFont="1" applyFill="1" applyBorder="1" applyAlignment="1">
      <alignment vertical="center"/>
    </xf>
    <xf numFmtId="0" fontId="7" fillId="2" borderId="0" xfId="0" applyNumberFormat="1" applyFont="1" applyFill="1" applyBorder="1" applyAlignment="1"/>
    <xf numFmtId="0" fontId="5" fillId="0" borderId="0" xfId="0" applyFont="1" applyBorder="1"/>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xf>
    <xf numFmtId="165" fontId="5" fillId="0" borderId="0" xfId="0" applyNumberFormat="1" applyFont="1"/>
    <xf numFmtId="0" fontId="4" fillId="0" borderId="0" xfId="0" applyFont="1"/>
    <xf numFmtId="165" fontId="13" fillId="0" borderId="1" xfId="0" applyNumberFormat="1" applyFont="1" applyBorder="1"/>
    <xf numFmtId="0" fontId="14" fillId="2" borderId="1" xfId="1" applyFont="1" applyFill="1" applyBorder="1" applyAlignment="1" applyProtection="1">
      <alignment wrapText="1"/>
    </xf>
    <xf numFmtId="0" fontId="4" fillId="2" borderId="1" xfId="0" applyNumberFormat="1" applyFont="1" applyFill="1" applyBorder="1" applyAlignment="1">
      <alignment horizontal="left"/>
    </xf>
    <xf numFmtId="0" fontId="4" fillId="2" borderId="1" xfId="0" applyNumberFormat="1" applyFont="1" applyFill="1" applyBorder="1" applyAlignment="1">
      <alignment vertical="center"/>
    </xf>
    <xf numFmtId="0" fontId="4" fillId="2" borderId="3" xfId="0" applyNumberFormat="1" applyFont="1" applyFill="1" applyBorder="1" applyAlignment="1">
      <alignment vertical="center" wrapText="1"/>
    </xf>
    <xf numFmtId="0" fontId="4" fillId="2" borderId="1" xfId="0" applyNumberFormat="1" applyFont="1" applyFill="1" applyBorder="1" applyAlignment="1"/>
    <xf numFmtId="0" fontId="4" fillId="2" borderId="1" xfId="0" applyNumberFormat="1" applyFont="1" applyFill="1" applyBorder="1" applyAlignment="1">
      <alignment wrapText="1"/>
    </xf>
    <xf numFmtId="0" fontId="4" fillId="2" borderId="3" xfId="0" applyNumberFormat="1" applyFont="1" applyFill="1" applyBorder="1" applyAlignment="1">
      <alignment vertical="center"/>
    </xf>
    <xf numFmtId="0" fontId="15" fillId="2" borderId="1" xfId="0" applyFont="1" applyFill="1" applyBorder="1"/>
    <xf numFmtId="0" fontId="4" fillId="0" borderId="1" xfId="0" applyFont="1" applyBorder="1"/>
    <xf numFmtId="0" fontId="4" fillId="2" borderId="1" xfId="0" applyFont="1" applyFill="1" applyBorder="1"/>
    <xf numFmtId="165" fontId="4" fillId="2" borderId="1" xfId="0" applyNumberFormat="1" applyFont="1" applyFill="1" applyBorder="1" applyAlignment="1">
      <alignment vertical="center"/>
    </xf>
    <xf numFmtId="16" fontId="4" fillId="2" borderId="1" xfId="0" applyNumberFormat="1" applyFont="1" applyFill="1" applyBorder="1"/>
    <xf numFmtId="0" fontId="16" fillId="2" borderId="1" xfId="0" applyNumberFormat="1" applyFont="1" applyFill="1" applyBorder="1" applyAlignment="1">
      <alignment wrapText="1"/>
    </xf>
    <xf numFmtId="0" fontId="16" fillId="2" borderId="1" xfId="0" applyNumberFormat="1" applyFont="1" applyFill="1" applyBorder="1" applyAlignment="1"/>
    <xf numFmtId="166" fontId="4" fillId="2" borderId="1" xfId="0" applyNumberFormat="1" applyFont="1" applyFill="1" applyBorder="1" applyAlignment="1">
      <alignment wrapText="1"/>
    </xf>
    <xf numFmtId="164" fontId="4" fillId="2" borderId="1" xfId="0" applyNumberFormat="1" applyFont="1" applyFill="1" applyBorder="1" applyAlignment="1"/>
    <xf numFmtId="0" fontId="16" fillId="2" borderId="1" xfId="1" applyNumberFormat="1" applyFont="1" applyFill="1" applyBorder="1" applyAlignment="1" applyProtection="1"/>
    <xf numFmtId="0" fontId="16" fillId="2" borderId="1" xfId="1" applyFont="1" applyFill="1" applyBorder="1" applyAlignment="1" applyProtection="1">
      <alignment wrapText="1"/>
    </xf>
    <xf numFmtId="0" fontId="16" fillId="2" borderId="1" xfId="0" applyNumberFormat="1" applyFont="1" applyFill="1" applyBorder="1" applyAlignment="1">
      <alignment vertical="center"/>
    </xf>
    <xf numFmtId="0" fontId="4" fillId="2" borderId="1" xfId="1" applyFont="1" applyFill="1" applyBorder="1" applyAlignment="1" applyProtection="1">
      <alignment wrapText="1"/>
    </xf>
    <xf numFmtId="0" fontId="16" fillId="2" borderId="4" xfId="0" applyNumberFormat="1" applyFont="1" applyFill="1" applyBorder="1" applyAlignment="1">
      <alignment vertical="center"/>
    </xf>
    <xf numFmtId="0" fontId="16" fillId="2" borderId="5" xfId="0" applyNumberFormat="1" applyFont="1" applyFill="1" applyBorder="1" applyAlignment="1">
      <alignment vertical="center"/>
    </xf>
    <xf numFmtId="0" fontId="4" fillId="2" borderId="5" xfId="0" applyNumberFormat="1" applyFont="1" applyFill="1" applyBorder="1" applyAlignment="1">
      <alignment vertical="center"/>
    </xf>
    <xf numFmtId="0" fontId="16" fillId="0" borderId="1" xfId="1" applyFont="1" applyBorder="1" applyAlignment="1" applyProtection="1">
      <alignment wrapText="1"/>
    </xf>
    <xf numFmtId="164" fontId="4" fillId="2" borderId="1" xfId="0" applyNumberFormat="1" applyFont="1" applyFill="1" applyBorder="1"/>
    <xf numFmtId="0" fontId="16" fillId="2" borderId="1" xfId="1" applyFont="1" applyFill="1" applyBorder="1" applyAlignment="1" applyProtection="1"/>
    <xf numFmtId="0" fontId="17" fillId="2" borderId="1" xfId="0" applyFont="1" applyFill="1" applyBorder="1"/>
    <xf numFmtId="0" fontId="16" fillId="0" borderId="0" xfId="1" applyFont="1" applyAlignment="1" applyProtection="1"/>
    <xf numFmtId="0" fontId="16" fillId="0" borderId="0" xfId="1" applyFont="1" applyAlignment="1" applyProtection="1">
      <alignment wrapText="1"/>
    </xf>
    <xf numFmtId="0" fontId="4" fillId="0" borderId="1" xfId="0" applyNumberFormat="1" applyFont="1" applyFill="1" applyBorder="1" applyAlignment="1">
      <alignment vertical="center"/>
    </xf>
    <xf numFmtId="0" fontId="16" fillId="0" borderId="1" xfId="0" applyNumberFormat="1" applyFont="1" applyFill="1" applyBorder="1" applyAlignment="1">
      <alignment wrapText="1"/>
    </xf>
    <xf numFmtId="0" fontId="4" fillId="0" borderId="1" xfId="0" applyNumberFormat="1" applyFont="1" applyFill="1" applyBorder="1" applyAlignment="1">
      <alignment horizontal="left"/>
    </xf>
    <xf numFmtId="0" fontId="4" fillId="2" borderId="0" xfId="0" applyFont="1" applyFill="1" applyAlignment="1">
      <alignment vertical="center"/>
    </xf>
    <xf numFmtId="0" fontId="4" fillId="0" borderId="0" xfId="0" applyFont="1" applyAlignment="1">
      <alignment vertical="center"/>
    </xf>
    <xf numFmtId="0" fontId="4" fillId="2" borderId="0" xfId="0" applyFont="1" applyFill="1" applyBorder="1"/>
    <xf numFmtId="0" fontId="4" fillId="0" borderId="0" xfId="0" applyFont="1" applyAlignment="1">
      <alignment wrapText="1"/>
    </xf>
    <xf numFmtId="0" fontId="16" fillId="2" borderId="1" xfId="1" applyNumberFormat="1" applyFont="1" applyFill="1" applyBorder="1" applyAlignment="1" applyProtection="1">
      <alignment vertical="center"/>
    </xf>
    <xf numFmtId="0" fontId="15" fillId="0" borderId="0" xfId="0" applyFont="1"/>
    <xf numFmtId="0" fontId="4" fillId="2" borderId="1" xfId="0" applyFont="1" applyFill="1" applyBorder="1" applyAlignment="1">
      <alignment horizontal="left" indent="1"/>
    </xf>
    <xf numFmtId="12" fontId="4" fillId="2" borderId="1" xfId="0" applyNumberFormat="1" applyFont="1" applyFill="1" applyBorder="1" applyAlignment="1">
      <alignment horizontal="left"/>
    </xf>
    <xf numFmtId="0" fontId="18" fillId="2" borderId="1" xfId="0" applyFont="1" applyFill="1" applyBorder="1"/>
    <xf numFmtId="0" fontId="16" fillId="2" borderId="0" xfId="1" applyFont="1" applyFill="1" applyBorder="1" applyAlignment="1" applyProtection="1"/>
    <xf numFmtId="0" fontId="4" fillId="0" borderId="1" xfId="0" applyFont="1" applyBorder="1" applyAlignment="1">
      <alignment wrapText="1"/>
    </xf>
    <xf numFmtId="0" fontId="4" fillId="0" borderId="1" xfId="0" applyFont="1" applyBorder="1" applyAlignment="1">
      <alignment horizontal="left"/>
    </xf>
    <xf numFmtId="164" fontId="4" fillId="0" borderId="1" xfId="0" applyNumberFormat="1" applyFont="1" applyBorder="1"/>
    <xf numFmtId="0" fontId="14" fillId="2" borderId="7" xfId="1" applyFont="1" applyFill="1" applyBorder="1" applyAlignment="1" applyProtection="1">
      <alignment wrapText="1"/>
    </xf>
    <xf numFmtId="0" fontId="10" fillId="3" borderId="0" xfId="0" applyFont="1" applyFill="1"/>
    <xf numFmtId="0" fontId="15" fillId="3" borderId="1" xfId="0" applyFont="1" applyFill="1" applyBorder="1"/>
    <xf numFmtId="0" fontId="15" fillId="3" borderId="1" xfId="0" applyFont="1" applyFill="1" applyBorder="1" applyAlignment="1">
      <alignment wrapText="1"/>
    </xf>
    <xf numFmtId="0" fontId="15" fillId="3" borderId="1" xfId="0" applyFont="1" applyFill="1" applyBorder="1" applyAlignment="1">
      <alignment horizontal="left"/>
    </xf>
    <xf numFmtId="164" fontId="15" fillId="3" borderId="1" xfId="0" applyNumberFormat="1" applyFont="1" applyFill="1" applyBorder="1"/>
    <xf numFmtId="0" fontId="4" fillId="3" borderId="1" xfId="0" applyFont="1" applyFill="1" applyBorder="1"/>
    <xf numFmtId="0" fontId="10" fillId="0" borderId="0" xfId="0" applyFont="1" applyFill="1" applyBorder="1"/>
    <xf numFmtId="0" fontId="5" fillId="0" borderId="0" xfId="0" applyFont="1" applyFill="1" applyBorder="1"/>
    <xf numFmtId="0" fontId="5" fillId="0" borderId="0" xfId="0" applyFont="1" applyFill="1" applyBorder="1" applyAlignment="1">
      <alignment vertical="center"/>
    </xf>
    <xf numFmtId="0" fontId="7" fillId="0" borderId="0" xfId="0" applyNumberFormat="1" applyFont="1" applyFill="1" applyBorder="1" applyAlignment="1"/>
    <xf numFmtId="0" fontId="0" fillId="0" borderId="0" xfId="0" applyFill="1" applyBorder="1" applyAlignment="1">
      <alignment vertical="center"/>
    </xf>
    <xf numFmtId="0" fontId="0" fillId="0" borderId="0" xfId="0" applyFill="1" applyBorder="1"/>
    <xf numFmtId="0" fontId="6" fillId="0" borderId="0" xfId="1" applyFont="1" applyFill="1" applyBorder="1" applyAlignment="1" applyProtection="1"/>
    <xf numFmtId="0" fontId="14" fillId="0" borderId="0" xfId="1" applyFont="1" applyFill="1" applyBorder="1" applyAlignment="1" applyProtection="1">
      <alignment wrapText="1"/>
    </xf>
    <xf numFmtId="0" fontId="19" fillId="0" borderId="0" xfId="0" applyFont="1"/>
    <xf numFmtId="0" fontId="20" fillId="0" borderId="0" xfId="1" applyFont="1" applyAlignment="1" applyProtection="1"/>
    <xf numFmtId="0" fontId="21" fillId="3" borderId="7" xfId="0" applyNumberFormat="1" applyFont="1" applyFill="1" applyBorder="1" applyAlignment="1">
      <alignment horizontal="left"/>
    </xf>
    <xf numFmtId="0" fontId="23" fillId="0" borderId="8" xfId="0" applyNumberFormat="1" applyFont="1" applyFill="1" applyBorder="1" applyAlignment="1"/>
    <xf numFmtId="0" fontId="23" fillId="0" borderId="13" xfId="0" applyNumberFormat="1" applyFont="1" applyFill="1" applyBorder="1" applyAlignment="1"/>
    <xf numFmtId="0" fontId="23" fillId="0" borderId="9" xfId="0" applyNumberFormat="1" applyFont="1" applyFill="1" applyBorder="1" applyAlignment="1"/>
    <xf numFmtId="0" fontId="24" fillId="0" borderId="0" xfId="0" applyFont="1"/>
    <xf numFmtId="0" fontId="23" fillId="0" borderId="2" xfId="0" applyNumberFormat="1" applyFont="1" applyFill="1" applyBorder="1" applyAlignment="1"/>
    <xf numFmtId="0" fontId="23" fillId="0" borderId="0" xfId="0" applyNumberFormat="1" applyFont="1" applyFill="1" applyAlignment="1"/>
    <xf numFmtId="0" fontId="23" fillId="0" borderId="10" xfId="0" applyNumberFormat="1" applyFont="1" applyFill="1" applyBorder="1" applyAlignment="1"/>
    <xf numFmtId="0" fontId="19" fillId="0" borderId="0" xfId="0" applyFont="1" applyAlignment="1">
      <alignment wrapText="1"/>
    </xf>
    <xf numFmtId="0" fontId="23" fillId="0" borderId="18" xfId="0" applyNumberFormat="1" applyFont="1" applyFill="1" applyBorder="1" applyAlignment="1">
      <alignment horizontal="center"/>
    </xf>
    <xf numFmtId="0" fontId="23" fillId="0" borderId="19" xfId="0" applyNumberFormat="1" applyFont="1" applyFill="1" applyBorder="1" applyAlignment="1">
      <alignment horizontal="left"/>
    </xf>
    <xf numFmtId="0" fontId="19" fillId="0" borderId="0" xfId="0" applyFont="1" applyAlignment="1">
      <alignment vertical="center"/>
    </xf>
    <xf numFmtId="0" fontId="23" fillId="0" borderId="18" xfId="0" applyNumberFormat="1" applyFont="1" applyFill="1" applyBorder="1" applyAlignment="1">
      <alignment horizontal="left"/>
    </xf>
    <xf numFmtId="0" fontId="23" fillId="0" borderId="14" xfId="0" applyNumberFormat="1" applyFont="1" applyFill="1" applyBorder="1" applyAlignment="1"/>
    <xf numFmtId="0" fontId="23" fillId="0" borderId="11" xfId="0" applyNumberFormat="1" applyFont="1" applyFill="1" applyBorder="1" applyAlignment="1"/>
    <xf numFmtId="0" fontId="23" fillId="0" borderId="15" xfId="0" applyNumberFormat="1" applyFont="1" applyFill="1" applyBorder="1" applyAlignment="1"/>
    <xf numFmtId="0" fontId="19" fillId="0" borderId="0" xfId="0" applyFont="1" applyBorder="1"/>
    <xf numFmtId="0" fontId="23" fillId="0" borderId="0" xfId="0" applyNumberFormat="1" applyFont="1" applyFill="1" applyBorder="1" applyAlignment="1">
      <alignment wrapText="1"/>
    </xf>
    <xf numFmtId="0" fontId="24" fillId="3" borderId="1" xfId="0" applyFont="1" applyFill="1" applyBorder="1"/>
    <xf numFmtId="0" fontId="24" fillId="3" borderId="1" xfId="0" applyFont="1" applyFill="1" applyBorder="1" applyAlignment="1">
      <alignment wrapText="1"/>
    </xf>
    <xf numFmtId="0" fontId="26" fillId="3" borderId="1" xfId="0" applyFont="1" applyFill="1" applyBorder="1"/>
    <xf numFmtId="0" fontId="26" fillId="3" borderId="1" xfId="0" applyFont="1" applyFill="1" applyBorder="1" applyAlignment="1">
      <alignment horizontal="center"/>
    </xf>
    <xf numFmtId="165" fontId="26" fillId="3" borderId="6" xfId="0" applyNumberFormat="1" applyFont="1" applyFill="1" applyBorder="1" applyAlignment="1">
      <alignment horizontal="center"/>
    </xf>
    <xf numFmtId="0" fontId="26" fillId="0" borderId="0" xfId="0" applyFont="1" applyFill="1" applyBorder="1"/>
    <xf numFmtId="0" fontId="27" fillId="0" borderId="1" xfId="1" applyFont="1" applyBorder="1" applyAlignment="1" applyProtection="1"/>
    <xf numFmtId="0" fontId="28" fillId="0" borderId="1" xfId="0" applyFont="1" applyBorder="1"/>
    <xf numFmtId="0" fontId="28" fillId="0" borderId="1" xfId="0" applyFont="1" applyFill="1" applyBorder="1" applyAlignment="1">
      <alignment horizontal="center"/>
    </xf>
    <xf numFmtId="0" fontId="28" fillId="0" borderId="1" xfId="0" applyFont="1" applyBorder="1" applyAlignment="1">
      <alignment horizontal="center"/>
    </xf>
    <xf numFmtId="165" fontId="28" fillId="0" borderId="6" xfId="0" applyNumberFormat="1" applyFont="1" applyBorder="1"/>
    <xf numFmtId="0" fontId="28" fillId="0" borderId="0" xfId="0" applyFont="1" applyFill="1" applyBorder="1"/>
    <xf numFmtId="0" fontId="27" fillId="0" borderId="0" xfId="1" applyFont="1" applyFill="1" applyBorder="1" applyAlignment="1" applyProtection="1"/>
    <xf numFmtId="0" fontId="27" fillId="2" borderId="1" xfId="1" applyFont="1" applyFill="1" applyBorder="1" applyAlignment="1" applyProtection="1"/>
    <xf numFmtId="0" fontId="28" fillId="2" borderId="1" xfId="0" applyFont="1" applyFill="1" applyBorder="1"/>
    <xf numFmtId="0" fontId="28" fillId="2" borderId="1" xfId="0" applyFont="1" applyFill="1" applyBorder="1" applyAlignment="1">
      <alignment horizontal="center"/>
    </xf>
    <xf numFmtId="0" fontId="27" fillId="2" borderId="1" xfId="0" applyNumberFormat="1" applyFont="1" applyFill="1" applyBorder="1" applyAlignment="1"/>
    <xf numFmtId="0" fontId="28" fillId="2" borderId="1" xfId="0" applyNumberFormat="1" applyFont="1" applyFill="1" applyBorder="1" applyAlignment="1"/>
    <xf numFmtId="0" fontId="28" fillId="2" borderId="1" xfId="0" applyNumberFormat="1" applyFont="1" applyFill="1" applyBorder="1" applyAlignment="1">
      <alignment horizontal="center"/>
    </xf>
    <xf numFmtId="165" fontId="28" fillId="2" borderId="6" xfId="0" applyNumberFormat="1" applyFont="1" applyFill="1" applyBorder="1" applyAlignment="1"/>
    <xf numFmtId="0" fontId="28" fillId="0" borderId="0" xfId="0" applyNumberFormat="1" applyFont="1" applyFill="1" applyBorder="1" applyAlignment="1"/>
    <xf numFmtId="0" fontId="28" fillId="2" borderId="1" xfId="0" applyNumberFormat="1" applyFont="1" applyFill="1" applyBorder="1" applyAlignment="1">
      <alignment vertical="center"/>
    </xf>
    <xf numFmtId="165" fontId="28" fillId="2" borderId="6" xfId="0" applyNumberFormat="1" applyFont="1" applyFill="1" applyBorder="1" applyAlignment="1">
      <alignment vertical="center"/>
    </xf>
    <xf numFmtId="0" fontId="27" fillId="2" borderId="1" xfId="1" applyNumberFormat="1" applyFont="1" applyFill="1" applyBorder="1" applyAlignment="1" applyProtection="1"/>
    <xf numFmtId="0" fontId="27" fillId="0" borderId="0" xfId="1" applyFont="1" applyAlignment="1" applyProtection="1"/>
    <xf numFmtId="0" fontId="27" fillId="0" borderId="0" xfId="0" applyNumberFormat="1" applyFont="1" applyFill="1" applyBorder="1" applyAlignment="1"/>
    <xf numFmtId="0" fontId="27" fillId="0" borderId="1" xfId="0" applyNumberFormat="1" applyFont="1" applyFill="1" applyBorder="1" applyAlignment="1"/>
    <xf numFmtId="0" fontId="28" fillId="0" borderId="1" xfId="0" applyNumberFormat="1" applyFont="1" applyFill="1" applyBorder="1" applyAlignment="1"/>
    <xf numFmtId="0" fontId="28" fillId="0" borderId="1" xfId="0" applyNumberFormat="1" applyFont="1" applyFill="1" applyBorder="1" applyAlignment="1">
      <alignment horizontal="center"/>
    </xf>
    <xf numFmtId="0" fontId="28" fillId="0" borderId="1" xfId="0" applyNumberFormat="1" applyFont="1" applyFill="1" applyBorder="1" applyAlignment="1">
      <alignment vertical="center"/>
    </xf>
    <xf numFmtId="165" fontId="28" fillId="0" borderId="6" xfId="0" applyNumberFormat="1" applyFont="1" applyFill="1" applyBorder="1" applyAlignment="1">
      <alignment vertical="center"/>
    </xf>
    <xf numFmtId="0" fontId="28" fillId="0" borderId="0" xfId="0" applyNumberFormat="1" applyFont="1" applyFill="1" applyBorder="1" applyAlignment="1">
      <alignment wrapText="1"/>
    </xf>
    <xf numFmtId="0" fontId="27" fillId="0" borderId="1" xfId="1" applyFont="1" applyFill="1" applyBorder="1" applyAlignment="1" applyProtection="1"/>
    <xf numFmtId="0" fontId="28" fillId="0" borderId="0" xfId="1" applyFont="1" applyAlignment="1" applyProtection="1"/>
    <xf numFmtId="0" fontId="27" fillId="2" borderId="1" xfId="1" applyFont="1" applyFill="1" applyBorder="1" applyAlignment="1" applyProtection="1">
      <alignment wrapText="1"/>
    </xf>
    <xf numFmtId="0" fontId="27" fillId="0" borderId="0" xfId="1" applyFont="1" applyFill="1" applyBorder="1" applyAlignment="1" applyProtection="1">
      <alignment wrapText="1"/>
    </xf>
    <xf numFmtId="0" fontId="28" fillId="0" borderId="1" xfId="1" applyFont="1" applyBorder="1" applyAlignment="1" applyProtection="1"/>
    <xf numFmtId="0" fontId="27" fillId="0" borderId="1" xfId="1" applyNumberFormat="1" applyFont="1" applyFill="1" applyBorder="1" applyAlignment="1" applyProtection="1"/>
    <xf numFmtId="0" fontId="25" fillId="3" borderId="18" xfId="0" applyNumberFormat="1" applyFont="1" applyFill="1" applyBorder="1" applyAlignment="1">
      <alignment horizontal="center"/>
    </xf>
    <xf numFmtId="0" fontId="25" fillId="3" borderId="19" xfId="0" applyNumberFormat="1" applyFont="1" applyFill="1" applyBorder="1" applyAlignment="1">
      <alignment horizontal="center"/>
    </xf>
    <xf numFmtId="0" fontId="23" fillId="0" borderId="18" xfId="0" applyNumberFormat="1" applyFont="1" applyFill="1" applyBorder="1" applyAlignment="1">
      <alignment horizontal="center"/>
    </xf>
    <xf numFmtId="0" fontId="23" fillId="0" borderId="19" xfId="0" applyNumberFormat="1" applyFont="1" applyFill="1" applyBorder="1" applyAlignment="1">
      <alignment horizontal="center"/>
    </xf>
    <xf numFmtId="0" fontId="23" fillId="0" borderId="20" xfId="0" applyNumberFormat="1" applyFont="1" applyFill="1" applyBorder="1" applyAlignment="1">
      <alignment horizontal="center"/>
    </xf>
    <xf numFmtId="0" fontId="23" fillId="0" borderId="21" xfId="0" applyNumberFormat="1" applyFont="1" applyFill="1" applyBorder="1" applyAlignment="1">
      <alignment horizontal="center"/>
    </xf>
    <xf numFmtId="0" fontId="22" fillId="3" borderId="6" xfId="0" applyNumberFormat="1" applyFont="1" applyFill="1" applyBorder="1" applyAlignment="1">
      <alignment horizontal="center"/>
    </xf>
    <xf numFmtId="0" fontId="22" fillId="3" borderId="12" xfId="0" applyNumberFormat="1" applyFont="1" applyFill="1" applyBorder="1" applyAlignment="1">
      <alignment horizontal="center"/>
    </xf>
    <xf numFmtId="0" fontId="21" fillId="3" borderId="16" xfId="0" applyNumberFormat="1" applyFont="1" applyFill="1" applyBorder="1" applyAlignment="1">
      <alignment horizontal="center"/>
    </xf>
    <xf numFmtId="0" fontId="21" fillId="3" borderId="17"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fcc.org/" TargetMode="External"/><Relationship Id="rId299" Type="http://schemas.openxmlformats.org/officeDocument/2006/relationships/hyperlink" Target="http://www.roguecc.edu/Programs/CareerPathways/Apprenticeship/Electrician/ElecAppTechCert.asp" TargetMode="External"/><Relationship Id="rId21" Type="http://schemas.openxmlformats.org/officeDocument/2006/relationships/hyperlink" Target="http://www.cwidaho.cc/index.php" TargetMode="External"/><Relationship Id="rId63" Type="http://schemas.openxmlformats.org/officeDocument/2006/relationships/hyperlink" Target="http://www.uvu.edu/" TargetMode="External"/><Relationship Id="rId159" Type="http://schemas.openxmlformats.org/officeDocument/2006/relationships/hyperlink" Target="http://catalog.usu.edu/preview_program.php?catoid=3&amp;poid=1110&amp;returnto=238" TargetMode="External"/><Relationship Id="rId324" Type="http://schemas.openxmlformats.org/officeDocument/2006/relationships/hyperlink" Target="http://www.rocky.edu/academics/catalog/program/14/Environmental_Management_&amp;_Policy" TargetMode="External"/><Relationship Id="rId366" Type="http://schemas.openxmlformats.org/officeDocument/2006/relationships/hyperlink" Target="http://www.whitworth.edu/" TargetMode="External"/><Relationship Id="rId170" Type="http://schemas.openxmlformats.org/officeDocument/2006/relationships/hyperlink" Target="http://www.suu.edu/ciet/etcm/programs-cm.html" TargetMode="External"/><Relationship Id="rId226" Type="http://schemas.openxmlformats.org/officeDocument/2006/relationships/hyperlink" Target="http://www.montana.edu/wwwcat/programs/mie.html" TargetMode="External"/><Relationship Id="rId433" Type="http://schemas.openxmlformats.org/officeDocument/2006/relationships/hyperlink" Target="http://academics.bigbend.edu/programs/IET/Pages/default.aspx" TargetMode="External"/><Relationship Id="rId268" Type="http://schemas.openxmlformats.org/officeDocument/2006/relationships/hyperlink" Target="http://www.mtech.edu/academics/cot/trades/lineprogram/index.htm" TargetMode="External"/><Relationship Id="rId475" Type="http://schemas.openxmlformats.org/officeDocument/2006/relationships/hyperlink" Target="http://www.seattle.gov/light/apprentice/ApprenticeshipsOffered/LineworkerPreapprentice/" TargetMode="External"/><Relationship Id="rId32" Type="http://schemas.openxmlformats.org/officeDocument/2006/relationships/hyperlink" Target="http://www.csi.edu/index.asp" TargetMode="External"/><Relationship Id="rId74" Type="http://schemas.openxmlformats.org/officeDocument/2006/relationships/hyperlink" Target="http://www.wwu.edu/" TargetMode="External"/><Relationship Id="rId128" Type="http://schemas.openxmlformats.org/officeDocument/2006/relationships/hyperlink" Target="http://www.fpcc.edu/certifications.php" TargetMode="External"/><Relationship Id="rId335" Type="http://schemas.openxmlformats.org/officeDocument/2006/relationships/hyperlink" Target="http://www.cgcc.cc.or.us/" TargetMode="External"/><Relationship Id="rId377" Type="http://schemas.openxmlformats.org/officeDocument/2006/relationships/hyperlink" Target="http://www2.clackamas.edu/pathways/industrial_engineering_systems/electrician_apprenticeship.html" TargetMode="External"/><Relationship Id="rId500" Type="http://schemas.openxmlformats.org/officeDocument/2006/relationships/hyperlink" Target="http://www.wwcc.edu/CMSX/main.php?module=department&amp;collegecode=200&amp;deptcode=WIND" TargetMode="External"/><Relationship Id="rId5" Type="http://schemas.openxmlformats.org/officeDocument/2006/relationships/hyperlink" Target="http://www.linnbenton.edu/" TargetMode="External"/><Relationship Id="rId181" Type="http://schemas.openxmlformats.org/officeDocument/2006/relationships/hyperlink" Target="http://www.rtc.edu/Programs/TrainingPrograms/ConstructionManagement/" TargetMode="External"/><Relationship Id="rId237" Type="http://schemas.openxmlformats.org/officeDocument/2006/relationships/hyperlink" Target="http://www.uvu.edu/bit/degrees/index.html" TargetMode="External"/><Relationship Id="rId402" Type="http://schemas.openxmlformats.org/officeDocument/2006/relationships/hyperlink" Target="http://www.linnbenton.edu/programs-of-study/major-detail/MajorsProgramsID/417" TargetMode="External"/><Relationship Id="rId279" Type="http://schemas.openxmlformats.org/officeDocument/2006/relationships/hyperlink" Target="http://www.cascadia.edu/programs/professional_technical_certificates/energy_audit_specialist.aspx" TargetMode="External"/><Relationship Id="rId444" Type="http://schemas.openxmlformats.org/officeDocument/2006/relationships/hyperlink" Target="https://www.cwu.edu/" TargetMode="External"/><Relationship Id="rId486" Type="http://schemas.openxmlformats.org/officeDocument/2006/relationships/hyperlink" Target="http://new.shoreline.edu/zeh/default.aspx" TargetMode="External"/><Relationship Id="rId43" Type="http://schemas.openxmlformats.org/officeDocument/2006/relationships/hyperlink" Target="http://www.pc.ctc.edu/" TargetMode="External"/><Relationship Id="rId139" Type="http://schemas.openxmlformats.org/officeDocument/2006/relationships/hyperlink" Target="http://www.pcc.edu/programs/electronic-engineering/renewable-energy/" TargetMode="External"/><Relationship Id="rId290" Type="http://schemas.openxmlformats.org/officeDocument/2006/relationships/hyperlink" Target="http://www.cwidaho.cc/programs-and-degrees/downloads/Electronics%20Technology.pdf" TargetMode="External"/><Relationship Id="rId304" Type="http://schemas.openxmlformats.org/officeDocument/2006/relationships/hyperlink" Target="http://www.chemeketa.edu/programs/electronics/rem/" TargetMode="External"/><Relationship Id="rId346" Type="http://schemas.openxmlformats.org/officeDocument/2006/relationships/hyperlink" Target="http://www.cot.msubillings.edu/" TargetMode="External"/><Relationship Id="rId388" Type="http://schemas.openxmlformats.org/officeDocument/2006/relationships/hyperlink" Target="http://www.umwestern.edu/" TargetMode="External"/><Relationship Id="rId511" Type="http://schemas.openxmlformats.org/officeDocument/2006/relationships/printerSettings" Target="../printerSettings/printerSettings1.bin"/><Relationship Id="rId85" Type="http://schemas.openxmlformats.org/officeDocument/2006/relationships/hyperlink" Target="http://www.everettcc.edu/" TargetMode="External"/><Relationship Id="rId150" Type="http://schemas.openxmlformats.org/officeDocument/2006/relationships/hyperlink" Target="http://www.lwtc.ctc.edu/Academics/Programs_of_Study/Energy_and_Science_Technician/Energy_and_Science_technician_program_Outline.html" TargetMode="External"/><Relationship Id="rId192" Type="http://schemas.openxmlformats.org/officeDocument/2006/relationships/hyperlink" Target="http://www.ewu.edu/CSHE/Programs/Engineering/Engineering-Degrees/BSAT.xml" TargetMode="External"/><Relationship Id="rId206" Type="http://schemas.openxmlformats.org/officeDocument/2006/relationships/hyperlink" Target="http://www.washington.edu/students/gencat/academic/cm.html" TargetMode="External"/><Relationship Id="rId413" Type="http://schemas.openxmlformats.org/officeDocument/2006/relationships/hyperlink" Target="http://www.tvcc.cc.or.us/community_ed/electrical_apprentice.cfm" TargetMode="External"/><Relationship Id="rId248" Type="http://schemas.openxmlformats.org/officeDocument/2006/relationships/hyperlink" Target="http://www.fortis.edu/hvacr.php" TargetMode="External"/><Relationship Id="rId455" Type="http://schemas.openxmlformats.org/officeDocument/2006/relationships/hyperlink" Target="http://www.edcc.edu/energy/energy_acct_spec.php" TargetMode="External"/><Relationship Id="rId497" Type="http://schemas.openxmlformats.org/officeDocument/2006/relationships/hyperlink" Target="http://www.wwcc.edu/CMSX/main.php?module=department&amp;collegecode=200&amp;deptcode=EST" TargetMode="External"/><Relationship Id="rId12" Type="http://schemas.openxmlformats.org/officeDocument/2006/relationships/hyperlink" Target="http://www.shoreline.edu/" TargetMode="External"/><Relationship Id="rId108" Type="http://schemas.openxmlformats.org/officeDocument/2006/relationships/hyperlink" Target="http://www.clackamas.edu/index.aspx" TargetMode="External"/><Relationship Id="rId315" Type="http://schemas.openxmlformats.org/officeDocument/2006/relationships/hyperlink" Target="http://www.mtech.edu/" TargetMode="External"/><Relationship Id="rId357" Type="http://schemas.openxmlformats.org/officeDocument/2006/relationships/hyperlink" Target="http://www.gonzaga.edu/" TargetMode="External"/><Relationship Id="rId54" Type="http://schemas.openxmlformats.org/officeDocument/2006/relationships/hyperlink" Target="http://www.olympic.edu/index.htm" TargetMode="External"/><Relationship Id="rId96" Type="http://schemas.openxmlformats.org/officeDocument/2006/relationships/hyperlink" Target="http://www.skagit.edu/" TargetMode="External"/><Relationship Id="rId161" Type="http://schemas.openxmlformats.org/officeDocument/2006/relationships/hyperlink" Target="http://www.slcc.edu/electronics/courses.asp" TargetMode="External"/><Relationship Id="rId217" Type="http://schemas.openxmlformats.org/officeDocument/2006/relationships/hyperlink" Target="http://nrd.skc.edu/?q=node/5" TargetMode="External"/><Relationship Id="rId399" Type="http://schemas.openxmlformats.org/officeDocument/2006/relationships/hyperlink" Target="http://www2.lanecc.edu/apprenticeship/limited-energy-technicians-apprenticeship" TargetMode="External"/><Relationship Id="rId259" Type="http://schemas.openxmlformats.org/officeDocument/2006/relationships/hyperlink" Target="http://www.slcccontinuinged.com/lineman" TargetMode="External"/><Relationship Id="rId424" Type="http://schemas.openxmlformats.org/officeDocument/2006/relationships/hyperlink" Target="http://www.plan.utah.edu/" TargetMode="External"/><Relationship Id="rId466" Type="http://schemas.openxmlformats.org/officeDocument/2006/relationships/hyperlink" Target="http://catalog.heritage.edu/preview_program.php?catoid=1&amp;poid=32&amp;returnto=556" TargetMode="External"/><Relationship Id="rId23" Type="http://schemas.openxmlformats.org/officeDocument/2006/relationships/hyperlink" Target="http://www.cgcc.cc.or.us/" TargetMode="External"/><Relationship Id="rId119" Type="http://schemas.openxmlformats.org/officeDocument/2006/relationships/hyperlink" Target="http://www.mhcc.edu/" TargetMode="External"/><Relationship Id="rId270" Type="http://schemas.openxmlformats.org/officeDocument/2006/relationships/hyperlink" Target="http://www.bluecc.edu/cat_deg_aas_appren_elect" TargetMode="External"/><Relationship Id="rId326" Type="http://schemas.openxmlformats.org/officeDocument/2006/relationships/hyperlink" Target="http://nrd.skc.edu/?q=node/3" TargetMode="External"/><Relationship Id="rId65" Type="http://schemas.openxmlformats.org/officeDocument/2006/relationships/hyperlink" Target="http://www.montana.edu/about/" TargetMode="External"/><Relationship Id="rId130" Type="http://schemas.openxmlformats.org/officeDocument/2006/relationships/hyperlink" Target="http://depts.clackamas.edu/mfg/RET.aspx" TargetMode="External"/><Relationship Id="rId368" Type="http://schemas.openxmlformats.org/officeDocument/2006/relationships/hyperlink" Target="http://www.bluecc.edu/cat_deg_cert_limelecappscc-24" TargetMode="External"/><Relationship Id="rId172" Type="http://schemas.openxmlformats.org/officeDocument/2006/relationships/hyperlink" Target="http://www.whitworth.edu/Academic/Department/Physics/Majors&amp;Minors.htm" TargetMode="External"/><Relationship Id="rId228" Type="http://schemas.openxmlformats.org/officeDocument/2006/relationships/hyperlink" Target="http://www.webster.edu/online/programshow.php?prog=enmg" TargetMode="External"/><Relationship Id="rId435" Type="http://schemas.openxmlformats.org/officeDocument/2006/relationships/hyperlink" Target="http://academics.bigbend.edu/coursecatalogs/Documents/Catalogs/2012%20to%202013%20Catalogl.pdf" TargetMode="External"/><Relationship Id="rId477" Type="http://schemas.openxmlformats.org/officeDocument/2006/relationships/hyperlink" Target="http://www.seattle.gov/light/apprentice/ApprenticeshipsOffered/meterElectrician/" TargetMode="External"/><Relationship Id="rId281" Type="http://schemas.openxmlformats.org/officeDocument/2006/relationships/hyperlink" Target="http://www.eitc.edu/academics_business_03.cfm" TargetMode="External"/><Relationship Id="rId337" Type="http://schemas.openxmlformats.org/officeDocument/2006/relationships/hyperlink" Target="http://www.lanecc.edu/" TargetMode="External"/><Relationship Id="rId502" Type="http://schemas.openxmlformats.org/officeDocument/2006/relationships/hyperlink" Target="http://www.wwcc.edu/CMS/" TargetMode="External"/><Relationship Id="rId34" Type="http://schemas.openxmlformats.org/officeDocument/2006/relationships/hyperlink" Target="http://isu.edu/estec/" TargetMode="External"/><Relationship Id="rId76" Type="http://schemas.openxmlformats.org/officeDocument/2006/relationships/hyperlink" Target="http://www.wsu.edu/" TargetMode="External"/><Relationship Id="rId141" Type="http://schemas.openxmlformats.org/officeDocument/2006/relationships/hyperlink" Target="http://www.renewableenergycareers.org/" TargetMode="External"/><Relationship Id="rId379" Type="http://schemas.openxmlformats.org/officeDocument/2006/relationships/hyperlink" Target="http://www2.clackamas.edu/pathways/industrial_engineering_systems/electrician_apprenticeship.html" TargetMode="External"/><Relationship Id="rId7" Type="http://schemas.openxmlformats.org/officeDocument/2006/relationships/hyperlink" Target="http://www.pcc.edu/" TargetMode="External"/><Relationship Id="rId183" Type="http://schemas.openxmlformats.org/officeDocument/2006/relationships/hyperlink" Target="http://www.pierce.ctc.edu/dept/constmngt/" TargetMode="External"/><Relationship Id="rId239" Type="http://schemas.openxmlformats.org/officeDocument/2006/relationships/hyperlink" Target="http://www.uvu.edu/bit/degrees/index.html" TargetMode="External"/><Relationship Id="rId390" Type="http://schemas.openxmlformats.org/officeDocument/2006/relationships/hyperlink" Target="http://www.umwestern.edu/programs/environmental-sciences" TargetMode="External"/><Relationship Id="rId404" Type="http://schemas.openxmlformats.org/officeDocument/2006/relationships/hyperlink" Target="http://www.mhcc.edu/Engineering.aspx?id=1997" TargetMode="External"/><Relationship Id="rId446" Type="http://schemas.openxmlformats.org/officeDocument/2006/relationships/hyperlink" Target="http://www.centralia.edu/" TargetMode="External"/><Relationship Id="rId250" Type="http://schemas.openxmlformats.org/officeDocument/2006/relationships/hyperlink" Target="http://www.fortis.edu/electrical-systems-technician.php" TargetMode="External"/><Relationship Id="rId292" Type="http://schemas.openxmlformats.org/officeDocument/2006/relationships/hyperlink" Target="http://isu.edu/estec/wind.shtml" TargetMode="External"/><Relationship Id="rId306" Type="http://schemas.openxmlformats.org/officeDocument/2006/relationships/hyperlink" Target="http://www.coe.montana.edu/enve/introduction.html" TargetMode="External"/><Relationship Id="rId488" Type="http://schemas.openxmlformats.org/officeDocument/2006/relationships/hyperlink" Target="http://www.southseattle.edu/green/georgetown_campus.html" TargetMode="External"/><Relationship Id="rId45" Type="http://schemas.openxmlformats.org/officeDocument/2006/relationships/hyperlink" Target="http://whatcom.ctc.edu/" TargetMode="External"/><Relationship Id="rId87" Type="http://schemas.openxmlformats.org/officeDocument/2006/relationships/hyperlink" Target="http://www.greenriver.edu/" TargetMode="External"/><Relationship Id="rId110" Type="http://schemas.openxmlformats.org/officeDocument/2006/relationships/hyperlink" Target="http://www.clackamas.edu/index.aspx" TargetMode="External"/><Relationship Id="rId348" Type="http://schemas.openxmlformats.org/officeDocument/2006/relationships/hyperlink" Target="http://www.suu.edu/" TargetMode="External"/><Relationship Id="rId513" Type="http://schemas.openxmlformats.org/officeDocument/2006/relationships/comments" Target="../comments1.xml"/><Relationship Id="rId152" Type="http://schemas.openxmlformats.org/officeDocument/2006/relationships/hyperlink" Target="http://www.olympic.edu/Students/AcadDivDept/BusinessAndTechnology/WeldingTechnology/" TargetMode="External"/><Relationship Id="rId194" Type="http://schemas.openxmlformats.org/officeDocument/2006/relationships/hyperlink" Target="http://www.ewu.edu/CSHE/Programs/Engineering/Engineering-Degrees/BSEE.xml" TargetMode="External"/><Relationship Id="rId208" Type="http://schemas.openxmlformats.org/officeDocument/2006/relationships/hyperlink" Target="http://admission.wsu.edu/academics/fos/Public/field.castle?id=1602" TargetMode="External"/><Relationship Id="rId415" Type="http://schemas.openxmlformats.org/officeDocument/2006/relationships/hyperlink" Target="http://www.learn4good.com/colleges/renewable_energy_training_programs.htm" TargetMode="External"/><Relationship Id="rId457" Type="http://schemas.openxmlformats.org/officeDocument/2006/relationships/hyperlink" Target="http://catalog.edcc.edu/preview_program.php?catoid=1&amp;poid=104&amp;returnto=4" TargetMode="External"/><Relationship Id="rId240" Type="http://schemas.openxmlformats.org/officeDocument/2006/relationships/hyperlink" Target="http://catalog.usu.edu/preview_program.php?catoid=2&amp;poid=675&amp;returnto=89" TargetMode="External"/><Relationship Id="rId261" Type="http://schemas.openxmlformats.org/officeDocument/2006/relationships/hyperlink" Target="http://www.slcccontinuinged.com/sustainability" TargetMode="External"/><Relationship Id="rId478" Type="http://schemas.openxmlformats.org/officeDocument/2006/relationships/hyperlink" Target="http://www.seattle.gov/light/apprentice/ApprenticeshipsOffered/meterElectrician/" TargetMode="External"/><Relationship Id="rId499" Type="http://schemas.openxmlformats.org/officeDocument/2006/relationships/hyperlink" Target="http://www.wwcc.edu/CMSX/main.php?module=department&amp;collegecode=200&amp;deptcode=EST" TargetMode="External"/><Relationship Id="rId14" Type="http://schemas.openxmlformats.org/officeDocument/2006/relationships/hyperlink" Target="http://www.csi.edu/index.asp" TargetMode="External"/><Relationship Id="rId35" Type="http://schemas.openxmlformats.org/officeDocument/2006/relationships/hyperlink" Target="http://www.centralia.edu/" TargetMode="External"/><Relationship Id="rId56" Type="http://schemas.openxmlformats.org/officeDocument/2006/relationships/hyperlink" Target="https://northseattle.edu/" TargetMode="External"/><Relationship Id="rId77" Type="http://schemas.openxmlformats.org/officeDocument/2006/relationships/hyperlink" Target="http://www.carroll.edu/about/" TargetMode="External"/><Relationship Id="rId100" Type="http://schemas.openxmlformats.org/officeDocument/2006/relationships/hyperlink" Target="http://www.pugetsound.edu/" TargetMode="External"/><Relationship Id="rId282" Type="http://schemas.openxmlformats.org/officeDocument/2006/relationships/hyperlink" Target="http://www.btc.ctc.edu/DegreesCertificates/Programs/PRG-ProgramMain.asp?Program=85" TargetMode="External"/><Relationship Id="rId317" Type="http://schemas.openxmlformats.org/officeDocument/2006/relationships/hyperlink" Target="http://www.mtech.edu/" TargetMode="External"/><Relationship Id="rId338" Type="http://schemas.openxmlformats.org/officeDocument/2006/relationships/hyperlink" Target="http://www.linnbenton.edu/" TargetMode="External"/><Relationship Id="rId359" Type="http://schemas.openxmlformats.org/officeDocument/2006/relationships/hyperlink" Target="http://www.greenriver.edu/" TargetMode="External"/><Relationship Id="rId503" Type="http://schemas.openxmlformats.org/officeDocument/2006/relationships/hyperlink" Target="http://www.wvc.edu/directory/departments/esrt/default.asp" TargetMode="External"/><Relationship Id="rId8" Type="http://schemas.openxmlformats.org/officeDocument/2006/relationships/hyperlink" Target="http://www.roguecc.edu/" TargetMode="External"/><Relationship Id="rId98" Type="http://schemas.openxmlformats.org/officeDocument/2006/relationships/hyperlink" Target="http://www.spscc.ctc.edu/" TargetMode="External"/><Relationship Id="rId121" Type="http://schemas.openxmlformats.org/officeDocument/2006/relationships/hyperlink" Target="http://www.uidaho.edu/" TargetMode="External"/><Relationship Id="rId142" Type="http://schemas.openxmlformats.org/officeDocument/2006/relationships/hyperlink" Target="http://www.renewableenergycareers.org/" TargetMode="External"/><Relationship Id="rId163" Type="http://schemas.openxmlformats.org/officeDocument/2006/relationships/hyperlink" Target="http://www.slcc.edu/electronics/courses.asp" TargetMode="External"/><Relationship Id="rId184" Type="http://schemas.openxmlformats.org/officeDocument/2006/relationships/hyperlink" Target="http://www.lowercolumbia.edu/nr/exeres/A624FBA6-2CAE-4D85-A295-CEAB836592CB" TargetMode="External"/><Relationship Id="rId219" Type="http://schemas.openxmlformats.org/officeDocument/2006/relationships/hyperlink" Target="http://www.msun.edu/academics/cots/program-IndustTechNT.htm" TargetMode="External"/><Relationship Id="rId370" Type="http://schemas.openxmlformats.org/officeDocument/2006/relationships/hyperlink" Target="http://www.chemeketa.edu/" TargetMode="External"/><Relationship Id="rId391" Type="http://schemas.openxmlformats.org/officeDocument/2006/relationships/hyperlink" Target="http://www.cocc.edu/" TargetMode="External"/><Relationship Id="rId405" Type="http://schemas.openxmlformats.org/officeDocument/2006/relationships/hyperlink" Target="http://www.pcc.edu/programs/apprenticeship/" TargetMode="External"/><Relationship Id="rId426" Type="http://schemas.openxmlformats.org/officeDocument/2006/relationships/hyperlink" Target="http://www.bates.ctc.edu/Electrical" TargetMode="External"/><Relationship Id="rId447" Type="http://schemas.openxmlformats.org/officeDocument/2006/relationships/hyperlink" Target="http://www.columbiabasin.edu/degrees/1011/SOLAR-PHOTOVOLTAIC-PV%20DESIGNER%20SHORT-TERM%20CERTIFICATE-NEW-2010-2011.htm" TargetMode="External"/><Relationship Id="rId230" Type="http://schemas.openxmlformats.org/officeDocument/2006/relationships/hyperlink" Target="http://documents.weber.edu/catalog/current/~ceetm.htm" TargetMode="External"/><Relationship Id="rId251" Type="http://schemas.openxmlformats.org/officeDocument/2006/relationships/hyperlink" Target="http://www.slcc.edu/apprenticeship/index.asp" TargetMode="External"/><Relationship Id="rId468" Type="http://schemas.openxmlformats.org/officeDocument/2006/relationships/hyperlink" Target="http://sbainstitute.org/" TargetMode="External"/><Relationship Id="rId489" Type="http://schemas.openxmlformats.org/officeDocument/2006/relationships/hyperlink" Target="http://www.washington.edu/students/gencat/academic/cm.html" TargetMode="External"/><Relationship Id="rId25" Type="http://schemas.openxmlformats.org/officeDocument/2006/relationships/hyperlink" Target="http://www.btc.ctc.edu/" TargetMode="External"/><Relationship Id="rId46" Type="http://schemas.openxmlformats.org/officeDocument/2006/relationships/hyperlink" Target="http://www.boisestate.edu/" TargetMode="External"/><Relationship Id="rId67" Type="http://schemas.openxmlformats.org/officeDocument/2006/relationships/hyperlink" Target="http://www.msugf.edu/" TargetMode="External"/><Relationship Id="rId272" Type="http://schemas.openxmlformats.org/officeDocument/2006/relationships/hyperlink" Target="http://www.scc.spokane.edu/?program&amp;id=316" TargetMode="External"/><Relationship Id="rId293" Type="http://schemas.openxmlformats.org/officeDocument/2006/relationships/hyperlink" Target="http://isu.edu/estec/mechanical.shtml" TargetMode="External"/><Relationship Id="rId307" Type="http://schemas.openxmlformats.org/officeDocument/2006/relationships/hyperlink" Target="http://www.msubillings.edu/cot/Programs.htm" TargetMode="External"/><Relationship Id="rId328" Type="http://schemas.openxmlformats.org/officeDocument/2006/relationships/hyperlink" Target="http://www.stonechild.edu/" TargetMode="External"/><Relationship Id="rId349" Type="http://schemas.openxmlformats.org/officeDocument/2006/relationships/hyperlink" Target="https://www.weber.edu/" TargetMode="External"/><Relationship Id="rId88" Type="http://schemas.openxmlformats.org/officeDocument/2006/relationships/hyperlink" Target="http://www.heritage.edu/" TargetMode="External"/><Relationship Id="rId111" Type="http://schemas.openxmlformats.org/officeDocument/2006/relationships/hyperlink" Target="http://www.clackamas.edu/index.aspx" TargetMode="External"/><Relationship Id="rId132" Type="http://schemas.openxmlformats.org/officeDocument/2006/relationships/hyperlink" Target="http://www2.clackamas.edu/pathways/industrial_engineering_systems/energy_resource_mgmt.html" TargetMode="External"/><Relationship Id="rId153" Type="http://schemas.openxmlformats.org/officeDocument/2006/relationships/hyperlink" Target="http://www.olympic.edu/Students/AcadDivDept/BusinessAndTechnology/IndTradTech/" TargetMode="External"/><Relationship Id="rId174" Type="http://schemas.openxmlformats.org/officeDocument/2006/relationships/hyperlink" Target="http://www.evergreen.edu/catalog/2010-11/index.htm?field=sustainability%20studies" TargetMode="External"/><Relationship Id="rId195" Type="http://schemas.openxmlformats.org/officeDocument/2006/relationships/hyperlink" Target="http://www.cptc.edu/index.php/programs/degrees_certificates/sustainable_building_science_construction_residential/" TargetMode="External"/><Relationship Id="rId209" Type="http://schemas.openxmlformats.org/officeDocument/2006/relationships/hyperlink" Target="http://admission.wsu.edu/academics/fos/Public/field.castle?id=7589" TargetMode="External"/><Relationship Id="rId360" Type="http://schemas.openxmlformats.org/officeDocument/2006/relationships/hyperlink" Target="http://www.lwtc.ctc.edu/" TargetMode="External"/><Relationship Id="rId381" Type="http://schemas.openxmlformats.org/officeDocument/2006/relationships/hyperlink" Target="http://www.clackamas.edu/Programs/Electronics_Engineering_Technology.aspx" TargetMode="External"/><Relationship Id="rId416" Type="http://schemas.openxmlformats.org/officeDocument/2006/relationships/hyperlink" Target="http://www.suu.edu/cose/etcm/" TargetMode="External"/><Relationship Id="rId220" Type="http://schemas.openxmlformats.org/officeDocument/2006/relationships/hyperlink" Target="http://www.msubillings.edu/cot/Programs/POS/BusIndustry/WeldingForEnergyCertificate.htm" TargetMode="External"/><Relationship Id="rId241" Type="http://schemas.openxmlformats.org/officeDocument/2006/relationships/hyperlink" Target="http://catalog.usu.edu/preview_program.php?catoid=2&amp;poid=664&amp;returnto=89" TargetMode="External"/><Relationship Id="rId437" Type="http://schemas.openxmlformats.org/officeDocument/2006/relationships/hyperlink" Target="http://academics.bigbend.edu/programs/AMT/Pages/Certificates.aspx" TargetMode="External"/><Relationship Id="rId458" Type="http://schemas.openxmlformats.org/officeDocument/2006/relationships/hyperlink" Target="http://www.edcc.edu/energy/res_energy_aud.php" TargetMode="External"/><Relationship Id="rId479" Type="http://schemas.openxmlformats.org/officeDocument/2006/relationships/hyperlink" Target="http://new.shoreline.edu/catalog/nrg.aspx" TargetMode="External"/><Relationship Id="rId15" Type="http://schemas.openxmlformats.org/officeDocument/2006/relationships/hyperlink" Target="http://www.eitc.edu/" TargetMode="External"/><Relationship Id="rId36" Type="http://schemas.openxmlformats.org/officeDocument/2006/relationships/hyperlink" Target="http://www.centralia.edu/" TargetMode="External"/><Relationship Id="rId57" Type="http://schemas.openxmlformats.org/officeDocument/2006/relationships/hyperlink" Target="https://northseattle.edu/" TargetMode="External"/><Relationship Id="rId262" Type="http://schemas.openxmlformats.org/officeDocument/2006/relationships/hyperlink" Target="http://www.coe.montana.edu/ee/info/ee_cur1.htm" TargetMode="External"/><Relationship Id="rId283" Type="http://schemas.openxmlformats.org/officeDocument/2006/relationships/hyperlink" Target="http://www.btc.ctc.edu/DegreesCertificates/Programs/PRG-DegreesCertificates.asp?Program=92" TargetMode="External"/><Relationship Id="rId318" Type="http://schemas.openxmlformats.org/officeDocument/2006/relationships/hyperlink" Target="http://www.mtech.edu/academics/cot/" TargetMode="External"/><Relationship Id="rId339" Type="http://schemas.openxmlformats.org/officeDocument/2006/relationships/hyperlink" Target="http://www.mhcc.edu/" TargetMode="External"/><Relationship Id="rId490" Type="http://schemas.openxmlformats.org/officeDocument/2006/relationships/hyperlink" Target="http://www.washington.edu/students/gencat/academic/cm.html" TargetMode="External"/><Relationship Id="rId504" Type="http://schemas.openxmlformats.org/officeDocument/2006/relationships/hyperlink" Target="http://www.yvcc.edu/Students/Resources/counseling/Advising/Pages/DegreesandPrograms.aspx" TargetMode="External"/><Relationship Id="rId78" Type="http://schemas.openxmlformats.org/officeDocument/2006/relationships/hyperlink" Target="http://bellevuecollege.edu/" TargetMode="External"/><Relationship Id="rId99" Type="http://schemas.openxmlformats.org/officeDocument/2006/relationships/hyperlink" Target="http://www.evergreen.edu/" TargetMode="External"/><Relationship Id="rId101" Type="http://schemas.openxmlformats.org/officeDocument/2006/relationships/hyperlink" Target="http://www.bastyr.edu/" TargetMode="External"/><Relationship Id="rId122" Type="http://schemas.openxmlformats.org/officeDocument/2006/relationships/hyperlink" Target="http://www.wsu.edu/" TargetMode="External"/><Relationship Id="rId143" Type="http://schemas.openxmlformats.org/officeDocument/2006/relationships/hyperlink" Target="http://www.mme.wsu.edu/" TargetMode="External"/><Relationship Id="rId164" Type="http://schemas.openxmlformats.org/officeDocument/2006/relationships/hyperlink" Target="http://www.slcc.edu/electronics/courses.asp" TargetMode="External"/><Relationship Id="rId185" Type="http://schemas.openxmlformats.org/officeDocument/2006/relationships/hyperlink" Target="http://www.lowercolumbia.edu/nr/exeres/61C37202-97D1-432E-AF8A-BD8E0CCBA58E" TargetMode="External"/><Relationship Id="rId350" Type="http://schemas.openxmlformats.org/officeDocument/2006/relationships/hyperlink" Target="http://www.btc.ctc.edu/" TargetMode="External"/><Relationship Id="rId371" Type="http://schemas.openxmlformats.org/officeDocument/2006/relationships/hyperlink" Target="http://www.chemeketa.edu/classes/catalog/documents/catalog1112.pdf" TargetMode="External"/><Relationship Id="rId406" Type="http://schemas.openxmlformats.org/officeDocument/2006/relationships/hyperlink" Target="http://www.pcc.edu/programs/apprenticeship/" TargetMode="External"/><Relationship Id="rId9" Type="http://schemas.openxmlformats.org/officeDocument/2006/relationships/hyperlink" Target="http://www.tvcc.cc.or.us/Catalog/upload/Course_Descriptions060910.pdf" TargetMode="External"/><Relationship Id="rId210" Type="http://schemas.openxmlformats.org/officeDocument/2006/relationships/hyperlink" Target="http://www.wwu.edu/sustain/academics/international-sust-studies/" TargetMode="External"/><Relationship Id="rId392" Type="http://schemas.openxmlformats.org/officeDocument/2006/relationships/hyperlink" Target="http://www.cocc.edu/" TargetMode="External"/><Relationship Id="rId427" Type="http://schemas.openxmlformats.org/officeDocument/2006/relationships/hyperlink" Target="http://www.bates.ctc.edu/ElectricalEngineering" TargetMode="External"/><Relationship Id="rId448" Type="http://schemas.openxmlformats.org/officeDocument/2006/relationships/hyperlink" Target="http://www.ewu.edu/" TargetMode="External"/><Relationship Id="rId469" Type="http://schemas.openxmlformats.org/officeDocument/2006/relationships/hyperlink" Target="http://www.northwestu.edu/undergraduate/" TargetMode="External"/><Relationship Id="rId26" Type="http://schemas.openxmlformats.org/officeDocument/2006/relationships/hyperlink" Target="http://www.btc.ctc.edu/" TargetMode="External"/><Relationship Id="rId231" Type="http://schemas.openxmlformats.org/officeDocument/2006/relationships/hyperlink" Target="http://www.weber.edu/ee" TargetMode="External"/><Relationship Id="rId252" Type="http://schemas.openxmlformats.org/officeDocument/2006/relationships/hyperlink" Target="http://www.slcc.edu/apprenticeship/index.asp" TargetMode="External"/><Relationship Id="rId273" Type="http://schemas.openxmlformats.org/officeDocument/2006/relationships/hyperlink" Target="http://www.scc.spokane.edu/?elmt" TargetMode="External"/><Relationship Id="rId294" Type="http://schemas.openxmlformats.org/officeDocument/2006/relationships/hyperlink" Target="http://www.olympic.edu/Students/Learning/ContinuingEducation/SBA.htm" TargetMode="External"/><Relationship Id="rId308" Type="http://schemas.openxmlformats.org/officeDocument/2006/relationships/hyperlink" Target="http://www.msubillings.edu/cot/Programs/ProgPowerPlant.htm" TargetMode="External"/><Relationship Id="rId329" Type="http://schemas.openxmlformats.org/officeDocument/2006/relationships/hyperlink" Target="http://www.umt.edu/future.aspx" TargetMode="External"/><Relationship Id="rId480" Type="http://schemas.openxmlformats.org/officeDocument/2006/relationships/hyperlink" Target="http://new.shoreline.edu/zeh/default.aspx" TargetMode="External"/><Relationship Id="rId47" Type="http://schemas.openxmlformats.org/officeDocument/2006/relationships/hyperlink" Target="http://www.seattlecentral.org/" TargetMode="External"/><Relationship Id="rId68" Type="http://schemas.openxmlformats.org/officeDocument/2006/relationships/hyperlink" Target="http://www.msubillings.edu/GenInfo/aboutMSUB.htm" TargetMode="External"/><Relationship Id="rId89" Type="http://schemas.openxmlformats.org/officeDocument/2006/relationships/hyperlink" Target="http://www.highline.edu/home/" TargetMode="External"/><Relationship Id="rId112" Type="http://schemas.openxmlformats.org/officeDocument/2006/relationships/hyperlink" Target="http://www.clackamas.edu/index.aspx" TargetMode="External"/><Relationship Id="rId133" Type="http://schemas.openxmlformats.org/officeDocument/2006/relationships/hyperlink" Target="http://www2.clackamas.edu/pathways/industrial_engineering_systems/energy_resource_mgmt.html" TargetMode="External"/><Relationship Id="rId154" Type="http://schemas.openxmlformats.org/officeDocument/2006/relationships/hyperlink" Target="http://www.olympic.edu/Students/DegreesCertificates/Electronics/" TargetMode="External"/><Relationship Id="rId175" Type="http://schemas.openxmlformats.org/officeDocument/2006/relationships/hyperlink" Target="http://www.skagit.edu/sampschd_nav.asp_Q_pagenumber_E_2693" TargetMode="External"/><Relationship Id="rId340" Type="http://schemas.openxmlformats.org/officeDocument/2006/relationships/hyperlink" Target="http://www.oregoncoastcc.org/" TargetMode="External"/><Relationship Id="rId361" Type="http://schemas.openxmlformats.org/officeDocument/2006/relationships/hyperlink" Target="http://www.washington.edu/" TargetMode="External"/><Relationship Id="rId196" Type="http://schemas.openxmlformats.org/officeDocument/2006/relationships/hyperlink" Target="http://www.cptc.edu/index.php/programs/degrees_certificates/sustainable_building_science/" TargetMode="External"/><Relationship Id="rId200" Type="http://schemas.openxmlformats.org/officeDocument/2006/relationships/hyperlink" Target="http://www.cwu.edu/~iet/mset/" TargetMode="External"/><Relationship Id="rId382" Type="http://schemas.openxmlformats.org/officeDocument/2006/relationships/hyperlink" Target="http://www.clatsopcc.edu/academics/academic-departments/industrial-manufacturing-technology/sustainable-energy-technician" TargetMode="External"/><Relationship Id="rId417" Type="http://schemas.openxmlformats.org/officeDocument/2006/relationships/hyperlink" Target="http://catalog.suu.edu/content.php?catoid=3&amp;navoid=376" TargetMode="External"/><Relationship Id="rId438" Type="http://schemas.openxmlformats.org/officeDocument/2006/relationships/hyperlink" Target="http://www.cascadia.edu/programs/career_paths/options_engineering/programs_careers.aspx" TargetMode="External"/><Relationship Id="rId459" Type="http://schemas.openxmlformats.org/officeDocument/2006/relationships/hyperlink" Target="http://meldi.snre.umich.edu/node/23872" TargetMode="External"/><Relationship Id="rId16" Type="http://schemas.openxmlformats.org/officeDocument/2006/relationships/hyperlink" Target="http://www.cwidaho.cc/index.php" TargetMode="External"/><Relationship Id="rId221" Type="http://schemas.openxmlformats.org/officeDocument/2006/relationships/hyperlink" Target="http://www.msubillings.edu/cot/Programs/POS/BusIndustry/SustainEnergyCAS.htm" TargetMode="External"/><Relationship Id="rId242" Type="http://schemas.openxmlformats.org/officeDocument/2006/relationships/hyperlink" Target="http://catalog.usu.edu/preview_program.php?catoid=2&amp;poid=654&amp;returnto=89" TargetMode="External"/><Relationship Id="rId263" Type="http://schemas.openxmlformats.org/officeDocument/2006/relationships/hyperlink" Target="http://www.columbiabasin.edu/home/index.asp?page=2727" TargetMode="External"/><Relationship Id="rId284" Type="http://schemas.openxmlformats.org/officeDocument/2006/relationships/hyperlink" Target="http://www.btc.ctc.edu/DegreesCertificates/Programs/PRG-DegreesCertificates.asp?Program=92" TargetMode="External"/><Relationship Id="rId319" Type="http://schemas.openxmlformats.org/officeDocument/2006/relationships/hyperlink" Target="http://www.mtech.edu/academics/cot/" TargetMode="External"/><Relationship Id="rId470" Type="http://schemas.openxmlformats.org/officeDocument/2006/relationships/hyperlink" Target="http://www.olympic.edu/Students/Learning/ContinuingEducation/GreenPrograms.htm" TargetMode="External"/><Relationship Id="rId491" Type="http://schemas.openxmlformats.org/officeDocument/2006/relationships/hyperlink" Target="http://www.ee.washington.edu/" TargetMode="External"/><Relationship Id="rId505" Type="http://schemas.openxmlformats.org/officeDocument/2006/relationships/hyperlink" Target="http://www.clark.edu/" TargetMode="External"/><Relationship Id="rId37" Type="http://schemas.openxmlformats.org/officeDocument/2006/relationships/hyperlink" Target="http://www.ghc.edu/" TargetMode="External"/><Relationship Id="rId58" Type="http://schemas.openxmlformats.org/officeDocument/2006/relationships/hyperlink" Target="http://www.fortis.edu/" TargetMode="External"/><Relationship Id="rId79" Type="http://schemas.openxmlformats.org/officeDocument/2006/relationships/hyperlink" Target="http://bellevuecollege.edu/" TargetMode="External"/><Relationship Id="rId102" Type="http://schemas.openxmlformats.org/officeDocument/2006/relationships/hyperlink" Target="http://www.clackamas.edu/index.aspx" TargetMode="External"/><Relationship Id="rId123" Type="http://schemas.openxmlformats.org/officeDocument/2006/relationships/hyperlink" Target="http://isu.edu/estec/" TargetMode="External"/><Relationship Id="rId144" Type="http://schemas.openxmlformats.org/officeDocument/2006/relationships/hyperlink" Target="http://www.ewu.edu/CSHE/Programs/Engineering/Engineering-Degrees/BSME.xml" TargetMode="External"/><Relationship Id="rId330" Type="http://schemas.openxmlformats.org/officeDocument/2006/relationships/hyperlink" Target="http://www.umt.edu/future.aspx" TargetMode="External"/><Relationship Id="rId90" Type="http://schemas.openxmlformats.org/officeDocument/2006/relationships/hyperlink" Target="http://www.lowercolumbia.edu/" TargetMode="External"/><Relationship Id="rId165" Type="http://schemas.openxmlformats.org/officeDocument/2006/relationships/hyperlink" Target="http://www.plan.utah.edu/" TargetMode="External"/><Relationship Id="rId186" Type="http://schemas.openxmlformats.org/officeDocument/2006/relationships/hyperlink" Target="http://www.lowercolumbia.edu/nr/exeres/3394001F-13F4-4FBC-B3A4-D4538D2E53A4" TargetMode="External"/><Relationship Id="rId351" Type="http://schemas.openxmlformats.org/officeDocument/2006/relationships/hyperlink" Target="http://www.cascadia.edu/default.aspx" TargetMode="External"/><Relationship Id="rId372" Type="http://schemas.openxmlformats.org/officeDocument/2006/relationships/hyperlink" Target="http://faculty.chemeketa.edu/garyb/degrees.html" TargetMode="External"/><Relationship Id="rId393" Type="http://schemas.openxmlformats.org/officeDocument/2006/relationships/hyperlink" Target="http://science.cocc.edu/Programs_Classes/Engineering/default.aspx" TargetMode="External"/><Relationship Id="rId407" Type="http://schemas.openxmlformats.org/officeDocument/2006/relationships/hyperlink" Target="http://www.pcc.edu/programs/electronic-engineering/" TargetMode="External"/><Relationship Id="rId428" Type="http://schemas.openxmlformats.org/officeDocument/2006/relationships/hyperlink" Target="http://www.bates.ctc.edu/EPPA" TargetMode="External"/><Relationship Id="rId449" Type="http://schemas.openxmlformats.org/officeDocument/2006/relationships/hyperlink" Target="http://www.ewu.edu/" TargetMode="External"/><Relationship Id="rId211" Type="http://schemas.openxmlformats.org/officeDocument/2006/relationships/hyperlink" Target="http://www.wwu.edu/sustain/academics/sustainability-internship-program/" TargetMode="External"/><Relationship Id="rId232" Type="http://schemas.openxmlformats.org/officeDocument/2006/relationships/hyperlink" Target="http://www.weber.edu/ee" TargetMode="External"/><Relationship Id="rId253" Type="http://schemas.openxmlformats.org/officeDocument/2006/relationships/hyperlink" Target="http://www.slcc.edu/apprenticeship/index.asp" TargetMode="External"/><Relationship Id="rId274" Type="http://schemas.openxmlformats.org/officeDocument/2006/relationships/hyperlink" Target="http://www.scc.spokane.edu/?elmt" TargetMode="External"/><Relationship Id="rId295" Type="http://schemas.openxmlformats.org/officeDocument/2006/relationships/hyperlink" Target="http://www.umpqua.edu/aas-electrician-apprenticeship-technologies" TargetMode="External"/><Relationship Id="rId309" Type="http://schemas.openxmlformats.org/officeDocument/2006/relationships/hyperlink" Target="http://www.msubillings.edu/cot/Programs/POS/BusIndustry/ProcessPlantAAS.htm" TargetMode="External"/><Relationship Id="rId460" Type="http://schemas.openxmlformats.org/officeDocument/2006/relationships/hyperlink" Target="http://www.gonzaga.edu/academics/colleges-and-schools/School-of-Engineering-and-Applied-Science/Majors-Programs/Electrical-Engineering/default.asp" TargetMode="External"/><Relationship Id="rId481" Type="http://schemas.openxmlformats.org/officeDocument/2006/relationships/hyperlink" Target="http://new.shoreline.edu/zeh/default.aspx" TargetMode="External"/><Relationship Id="rId27" Type="http://schemas.openxmlformats.org/officeDocument/2006/relationships/hyperlink" Target="http://www.bigbend.edu/" TargetMode="External"/><Relationship Id="rId48" Type="http://schemas.openxmlformats.org/officeDocument/2006/relationships/hyperlink" Target="http://www.bluecc.edu/" TargetMode="External"/><Relationship Id="rId69" Type="http://schemas.openxmlformats.org/officeDocument/2006/relationships/hyperlink" Target="http://www.msun.edu/aboutmsun/index.htm" TargetMode="External"/><Relationship Id="rId113" Type="http://schemas.openxmlformats.org/officeDocument/2006/relationships/hyperlink" Target="http://www.usu.edu/" TargetMode="External"/><Relationship Id="rId134" Type="http://schemas.openxmlformats.org/officeDocument/2006/relationships/hyperlink" Target="http://www.clackamas.edu/Programs/Utility_Trade_Preparation__Lineworker.aspx" TargetMode="External"/><Relationship Id="rId320" Type="http://schemas.openxmlformats.org/officeDocument/2006/relationships/hyperlink" Target="http://www.mtech.edu/academics/mines/environmental/curriculum.htm" TargetMode="External"/><Relationship Id="rId80" Type="http://schemas.openxmlformats.org/officeDocument/2006/relationships/hyperlink" Target="http://www.cwu.edu/" TargetMode="External"/><Relationship Id="rId155" Type="http://schemas.openxmlformats.org/officeDocument/2006/relationships/hyperlink" Target="http://www.olympic.edu/Students/DegreesCertificates/Electronics/" TargetMode="External"/><Relationship Id="rId176" Type="http://schemas.openxmlformats.org/officeDocument/2006/relationships/hyperlink" Target="http://www.seattleu.edu/scieng/ensc/" TargetMode="External"/><Relationship Id="rId197" Type="http://schemas.openxmlformats.org/officeDocument/2006/relationships/hyperlink" Target="http://www.cptc.edu/index.php/programs/degrees_certificates/electrician_low_voltage_fire_security/" TargetMode="External"/><Relationship Id="rId341" Type="http://schemas.openxmlformats.org/officeDocument/2006/relationships/hyperlink" Target="http://www.pcc.edu/" TargetMode="External"/><Relationship Id="rId362" Type="http://schemas.openxmlformats.org/officeDocument/2006/relationships/hyperlink" Target="http://www.olympic.edu/index.htm" TargetMode="External"/><Relationship Id="rId383" Type="http://schemas.openxmlformats.org/officeDocument/2006/relationships/hyperlink" Target="http://www.cte.umt.edu/" TargetMode="External"/><Relationship Id="rId418" Type="http://schemas.openxmlformats.org/officeDocument/2006/relationships/hyperlink" Target="http://www.suu.edu/prostu/majors/ciet/preengineering.html" TargetMode="External"/><Relationship Id="rId439" Type="http://schemas.openxmlformats.org/officeDocument/2006/relationships/hyperlink" Target="http://www.cascadia.edu/default.aspx" TargetMode="External"/><Relationship Id="rId201" Type="http://schemas.openxmlformats.org/officeDocument/2006/relationships/hyperlink" Target="http://bellevuecollege.edu/programs/degrees/proftech/bsust/" TargetMode="External"/><Relationship Id="rId222" Type="http://schemas.openxmlformats.org/officeDocument/2006/relationships/hyperlink" Target="http://www.msubillings.edu/cot/Programs/POS/BusIndustry/SustainEnergyAAS.htm" TargetMode="External"/><Relationship Id="rId243" Type="http://schemas.openxmlformats.org/officeDocument/2006/relationships/hyperlink" Target="http://www.mech.utah.edu/undergrad.html" TargetMode="External"/><Relationship Id="rId264" Type="http://schemas.openxmlformats.org/officeDocument/2006/relationships/hyperlink" Target="http://milescc.edu/DegreesPrograms/BiofuelsEnergy/aasbiofuels.htm" TargetMode="External"/><Relationship Id="rId285" Type="http://schemas.openxmlformats.org/officeDocument/2006/relationships/hyperlink" Target="http://www.btc.ctc.edu/DegreesCertificates/Programs/PRG-DegreesCertificates.asp?Program=21" TargetMode="External"/><Relationship Id="rId450" Type="http://schemas.openxmlformats.org/officeDocument/2006/relationships/hyperlink" Target="http://edcc.edu/energy/" TargetMode="External"/><Relationship Id="rId471" Type="http://schemas.openxmlformats.org/officeDocument/2006/relationships/hyperlink" Target="https://www.olympic.edu/Students/DegreesCertificates/IndustrialTrades/industrialTrades-ATA-CC.htm" TargetMode="External"/><Relationship Id="rId506" Type="http://schemas.openxmlformats.org/officeDocument/2006/relationships/hyperlink" Target="http://www.uidaho.edu/cogs/envs" TargetMode="External"/><Relationship Id="rId17" Type="http://schemas.openxmlformats.org/officeDocument/2006/relationships/hyperlink" Target="http://isu.edu/estec/" TargetMode="External"/><Relationship Id="rId38" Type="http://schemas.openxmlformats.org/officeDocument/2006/relationships/hyperlink" Target="http://www.iel.spokane.edu/" TargetMode="External"/><Relationship Id="rId59" Type="http://schemas.openxmlformats.org/officeDocument/2006/relationships/hyperlink" Target="http://www.fortis.edu/" TargetMode="External"/><Relationship Id="rId103" Type="http://schemas.openxmlformats.org/officeDocument/2006/relationships/hyperlink" Target="http://www.clackamas.edu/index.aspx" TargetMode="External"/><Relationship Id="rId124" Type="http://schemas.openxmlformats.org/officeDocument/2006/relationships/hyperlink" Target="http://www.bfcc.org/" TargetMode="External"/><Relationship Id="rId310" Type="http://schemas.openxmlformats.org/officeDocument/2006/relationships/hyperlink" Target="http://www.msubillings.edu/cot/Programs.htm" TargetMode="External"/><Relationship Id="rId492" Type="http://schemas.openxmlformats.org/officeDocument/2006/relationships/hyperlink" Target="http://www.ee.washington.edu/" TargetMode="External"/><Relationship Id="rId70" Type="http://schemas.openxmlformats.org/officeDocument/2006/relationships/hyperlink" Target="http://www.bfcc.org/" TargetMode="External"/><Relationship Id="rId91" Type="http://schemas.openxmlformats.org/officeDocument/2006/relationships/hyperlink" Target="http://www.northwestu.edu/" TargetMode="External"/><Relationship Id="rId145" Type="http://schemas.openxmlformats.org/officeDocument/2006/relationships/hyperlink" Target="http://www.uidaho.edu/engr/me/bsmechanicalengineering" TargetMode="External"/><Relationship Id="rId166" Type="http://schemas.openxmlformats.org/officeDocument/2006/relationships/hyperlink" Target="http://www.msun.edu/academics/cots/program-Electrical.htm" TargetMode="External"/><Relationship Id="rId187" Type="http://schemas.openxmlformats.org/officeDocument/2006/relationships/hyperlink" Target="http://www.greenriver.edu/programs/az/info/welding.shtm" TargetMode="External"/><Relationship Id="rId331" Type="http://schemas.openxmlformats.org/officeDocument/2006/relationships/hyperlink" Target="http://www.bluecc.edu/" TargetMode="External"/><Relationship Id="rId352" Type="http://schemas.openxmlformats.org/officeDocument/2006/relationships/hyperlink" Target="http://www.msun.edu/aboutmsun/index.htm" TargetMode="External"/><Relationship Id="rId373" Type="http://schemas.openxmlformats.org/officeDocument/2006/relationships/hyperlink" Target="http://www.chemeketa.edu/classes/catalog/documents/catalog1112.pdf" TargetMode="External"/><Relationship Id="rId394" Type="http://schemas.openxmlformats.org/officeDocument/2006/relationships/hyperlink" Target="http://science.cocc.edu/Programs_Classes/Engineering/default.aspx" TargetMode="External"/><Relationship Id="rId408" Type="http://schemas.openxmlformats.org/officeDocument/2006/relationships/hyperlink" Target="http://www.pcc.edu/programs/electronic-engineering/" TargetMode="External"/><Relationship Id="rId429" Type="http://schemas.openxmlformats.org/officeDocument/2006/relationships/hyperlink" Target="http://www.bates.ctc.edu/FME" TargetMode="External"/><Relationship Id="rId1" Type="http://schemas.openxmlformats.org/officeDocument/2006/relationships/hyperlink" Target="http://www.bluecc.edu/" TargetMode="External"/><Relationship Id="rId212" Type="http://schemas.openxmlformats.org/officeDocument/2006/relationships/hyperlink" Target="http://www.wwu.edu/sustain/academics/degrees/" TargetMode="External"/><Relationship Id="rId233" Type="http://schemas.openxmlformats.org/officeDocument/2006/relationships/hyperlink" Target="http://documents.weber.edu/catalog/current/~mfetaaas.htm" TargetMode="External"/><Relationship Id="rId254" Type="http://schemas.openxmlformats.org/officeDocument/2006/relationships/hyperlink" Target="http://www.slcc.edu/hvac/index.asp" TargetMode="External"/><Relationship Id="rId440" Type="http://schemas.openxmlformats.org/officeDocument/2006/relationships/hyperlink" Target="http://www.cascadia.edu/default.aspx" TargetMode="External"/><Relationship Id="rId28" Type="http://schemas.openxmlformats.org/officeDocument/2006/relationships/hyperlink" Target="http://www.cascadia.edu/default.aspx" TargetMode="External"/><Relationship Id="rId49" Type="http://schemas.openxmlformats.org/officeDocument/2006/relationships/hyperlink" Target="http://www.mtech.edu/" TargetMode="External"/><Relationship Id="rId114" Type="http://schemas.openxmlformats.org/officeDocument/2006/relationships/hyperlink" Target="http://www.usu.edu/" TargetMode="External"/><Relationship Id="rId275" Type="http://schemas.openxmlformats.org/officeDocument/2006/relationships/hyperlink" Target="http://www.lwtc.ctc.edu/Academics/Programs_of_Study/Energy_and_Science_Technician/Energy_and_Science_technician_program_Outline.xml" TargetMode="External"/><Relationship Id="rId296" Type="http://schemas.openxmlformats.org/officeDocument/2006/relationships/hyperlink" Target="http://www.umpqua.edu/certificate--electrician-apprenticeship-technologies" TargetMode="External"/><Relationship Id="rId300" Type="http://schemas.openxmlformats.org/officeDocument/2006/relationships/hyperlink" Target="http://www.roguecc.edu/Programs/CareerPathways/Apprenticeship/Electrician/ElectAAS.asp" TargetMode="External"/><Relationship Id="rId461" Type="http://schemas.openxmlformats.org/officeDocument/2006/relationships/hyperlink" Target="http://www.gonzaga.edu/academics/colleges-and-schools/School-of-Engineering-and-Applied-Science/Majors-Programs/Engineering-Management/default.asp" TargetMode="External"/><Relationship Id="rId482" Type="http://schemas.openxmlformats.org/officeDocument/2006/relationships/hyperlink" Target="http://new.shoreline.edu/zeh/default.aspx" TargetMode="External"/><Relationship Id="rId60" Type="http://schemas.openxmlformats.org/officeDocument/2006/relationships/hyperlink" Target="http://www.byu.edu/webapp/home/index.jsp" TargetMode="External"/><Relationship Id="rId81" Type="http://schemas.openxmlformats.org/officeDocument/2006/relationships/hyperlink" Target="http://www.bates.ctc.edu/" TargetMode="External"/><Relationship Id="rId135" Type="http://schemas.openxmlformats.org/officeDocument/2006/relationships/hyperlink" Target="http://www2.clackamas.edu/pathways/industrial_engineering_systems/energy_resource_mgmt.html" TargetMode="External"/><Relationship Id="rId156" Type="http://schemas.openxmlformats.org/officeDocument/2006/relationships/hyperlink" Target="http://www.cptc.edu/index.php/programs/degrees_certificates/hvac_basic_hvac_refrigeration_service_tech/" TargetMode="External"/><Relationship Id="rId177" Type="http://schemas.openxmlformats.org/officeDocument/2006/relationships/hyperlink" Target="http://www.spu.edu/acad/UGCatalog/20101/SchoolsColleges/CAS/ee.asp" TargetMode="External"/><Relationship Id="rId198" Type="http://schemas.openxmlformats.org/officeDocument/2006/relationships/hyperlink" Target="http://www.cityu.edu/programs/som/gc_sustainable_business.aspx" TargetMode="External"/><Relationship Id="rId321" Type="http://schemas.openxmlformats.org/officeDocument/2006/relationships/hyperlink" Target="http://www.seattleu.edu/scieng/ece/" TargetMode="External"/><Relationship Id="rId342" Type="http://schemas.openxmlformats.org/officeDocument/2006/relationships/hyperlink" Target="http://www.socc.edu/" TargetMode="External"/><Relationship Id="rId363" Type="http://schemas.openxmlformats.org/officeDocument/2006/relationships/hyperlink" Target="http://www.pierce.ctc.edu/" TargetMode="External"/><Relationship Id="rId384" Type="http://schemas.openxmlformats.org/officeDocument/2006/relationships/hyperlink" Target="http://ace.cte.umt.edu/nrg/" TargetMode="External"/><Relationship Id="rId419" Type="http://schemas.openxmlformats.org/officeDocument/2006/relationships/hyperlink" Target="http://www.suu.edu/ciet/etcm/programs-cm.html" TargetMode="External"/><Relationship Id="rId202" Type="http://schemas.openxmlformats.org/officeDocument/2006/relationships/hyperlink" Target="http://bellevuecollege.edu/programs/degrees/proftech/INDES/" TargetMode="External"/><Relationship Id="rId223" Type="http://schemas.openxmlformats.org/officeDocument/2006/relationships/hyperlink" Target="http://www.msubillings.edu/catalogs/Undergrad09-11/pg295.htm" TargetMode="External"/><Relationship Id="rId244" Type="http://schemas.openxmlformats.org/officeDocument/2006/relationships/hyperlink" Target="http://www.suu.edu/ciet/ie/programs.html" TargetMode="External"/><Relationship Id="rId430" Type="http://schemas.openxmlformats.org/officeDocument/2006/relationships/hyperlink" Target="http://www.bates.ctc.edu/HVAC" TargetMode="External"/><Relationship Id="rId18" Type="http://schemas.openxmlformats.org/officeDocument/2006/relationships/hyperlink" Target="http://isu.edu/estec/" TargetMode="External"/><Relationship Id="rId39" Type="http://schemas.openxmlformats.org/officeDocument/2006/relationships/hyperlink" Target="http://www.lwtc.ctc.edu/" TargetMode="External"/><Relationship Id="rId265" Type="http://schemas.openxmlformats.org/officeDocument/2006/relationships/hyperlink" Target="http://milescc.edu/DegreesPrograms/BiofuelsEnergy/biofuels.htm" TargetMode="External"/><Relationship Id="rId286" Type="http://schemas.openxmlformats.org/officeDocument/2006/relationships/hyperlink" Target="http://www.btc.ctc.edu/DegreesCertificates/Programs/PRG-DegreesCertificates.asp?Program=21" TargetMode="External"/><Relationship Id="rId451" Type="http://schemas.openxmlformats.org/officeDocument/2006/relationships/hyperlink" Target="http://edcc.edu/energy/" TargetMode="External"/><Relationship Id="rId472" Type="http://schemas.openxmlformats.org/officeDocument/2006/relationships/hyperlink" Target="http://www.olympic.edu/Students/DegreesCertificates/" TargetMode="External"/><Relationship Id="rId493" Type="http://schemas.openxmlformats.org/officeDocument/2006/relationships/hyperlink" Target="http://www.ee.washington.edu/" TargetMode="External"/><Relationship Id="rId507" Type="http://schemas.openxmlformats.org/officeDocument/2006/relationships/hyperlink" Target="http://www.uidaho.edu/cogs/envs" TargetMode="External"/><Relationship Id="rId50" Type="http://schemas.openxmlformats.org/officeDocument/2006/relationships/hyperlink" Target="http://www.msugf.edu/" TargetMode="External"/><Relationship Id="rId104" Type="http://schemas.openxmlformats.org/officeDocument/2006/relationships/hyperlink" Target="http://www.clackamas.edu/index.aspx" TargetMode="External"/><Relationship Id="rId125" Type="http://schemas.openxmlformats.org/officeDocument/2006/relationships/hyperlink" Target="http://www.fvcc.edu/" TargetMode="External"/><Relationship Id="rId146" Type="http://schemas.openxmlformats.org/officeDocument/2006/relationships/hyperlink" Target="http://www.uidaho.edu/engr/ece/bselectricalengr" TargetMode="External"/><Relationship Id="rId167" Type="http://schemas.openxmlformats.org/officeDocument/2006/relationships/hyperlink" Target="http://www.suu.edu/ciet/etcm/programs-cadcam.html" TargetMode="External"/><Relationship Id="rId188" Type="http://schemas.openxmlformats.org/officeDocument/2006/relationships/hyperlink" Target="http://www.greenriver.edu/programs/az/info/carpentry_technology.shtm" TargetMode="External"/><Relationship Id="rId311" Type="http://schemas.openxmlformats.org/officeDocument/2006/relationships/hyperlink" Target="http://www.msubillings.edu/cot/Programs/ProgSustainEnergy.htm" TargetMode="External"/><Relationship Id="rId332" Type="http://schemas.openxmlformats.org/officeDocument/2006/relationships/hyperlink" Target="http://www.chemeketa.edu/" TargetMode="External"/><Relationship Id="rId353" Type="http://schemas.openxmlformats.org/officeDocument/2006/relationships/hyperlink" Target="http://www.msun.edu/aboutmsun/index.htm" TargetMode="External"/><Relationship Id="rId374" Type="http://schemas.openxmlformats.org/officeDocument/2006/relationships/hyperlink" Target="http://www.chemeketa.edu/" TargetMode="External"/><Relationship Id="rId395" Type="http://schemas.openxmlformats.org/officeDocument/2006/relationships/hyperlink" Target="http://science.cocc.edu/Programs_Classes/Engineering/default.aspx" TargetMode="External"/><Relationship Id="rId409" Type="http://schemas.openxmlformats.org/officeDocument/2006/relationships/hyperlink" Target="http://www.pcc.edu/programs/apprenticeship/" TargetMode="External"/><Relationship Id="rId71" Type="http://schemas.openxmlformats.org/officeDocument/2006/relationships/hyperlink" Target="http://www.bfcc.org/" TargetMode="External"/><Relationship Id="rId92" Type="http://schemas.openxmlformats.org/officeDocument/2006/relationships/hyperlink" Target="http://www.olympic.edu/index.htm" TargetMode="External"/><Relationship Id="rId213" Type="http://schemas.openxmlformats.org/officeDocument/2006/relationships/hyperlink" Target="http://www.dawson.edu/content/engineering-technology" TargetMode="External"/><Relationship Id="rId234" Type="http://schemas.openxmlformats.org/officeDocument/2006/relationships/hyperlink" Target="http://documents.weber.edu/catalog/current/~cmta.htm" TargetMode="External"/><Relationship Id="rId420" Type="http://schemas.openxmlformats.org/officeDocument/2006/relationships/hyperlink" Target="http://advising.utah.edu/majors/city-and-metropolitan-planning.php" TargetMode="External"/><Relationship Id="rId2" Type="http://schemas.openxmlformats.org/officeDocument/2006/relationships/hyperlink" Target="http://www.clackamas.edu/documents/catalog.pdf" TargetMode="External"/><Relationship Id="rId29" Type="http://schemas.openxmlformats.org/officeDocument/2006/relationships/hyperlink" Target="http://www.csi.edu/catalog/catalog1011.pdf" TargetMode="External"/><Relationship Id="rId255" Type="http://schemas.openxmlformats.org/officeDocument/2006/relationships/hyperlink" Target="http://www.slcccontinuinged.com/energymanagement" TargetMode="External"/><Relationship Id="rId276" Type="http://schemas.openxmlformats.org/officeDocument/2006/relationships/hyperlink" Target="http://www.lwtc.ctc.edu/Academics/Programs_of_Study/Energy_and_Science_Technician/Energy_and_Science_technician_program_Outline.xml" TargetMode="External"/><Relationship Id="rId297" Type="http://schemas.openxmlformats.org/officeDocument/2006/relationships/hyperlink" Target="http://www.umpqua.edu/certificate-limited-electrician-apprenticeship-technologies" TargetMode="External"/><Relationship Id="rId441" Type="http://schemas.openxmlformats.org/officeDocument/2006/relationships/hyperlink" Target="http://www.cascadia.edu/programs/professional_technical_certificates/community_energy_specialist_certificate.aspx" TargetMode="External"/><Relationship Id="rId462" Type="http://schemas.openxmlformats.org/officeDocument/2006/relationships/hyperlink" Target="http://www.gonzaga.edu/" TargetMode="External"/><Relationship Id="rId483" Type="http://schemas.openxmlformats.org/officeDocument/2006/relationships/hyperlink" Target="http://www.shoreline.edu/" TargetMode="External"/><Relationship Id="rId40" Type="http://schemas.openxmlformats.org/officeDocument/2006/relationships/hyperlink" Target="http://www.scc.spokane.edu/" TargetMode="External"/><Relationship Id="rId115" Type="http://schemas.openxmlformats.org/officeDocument/2006/relationships/hyperlink" Target="http://www.usu.edu/" TargetMode="External"/><Relationship Id="rId136" Type="http://schemas.openxmlformats.org/officeDocument/2006/relationships/hyperlink" Target="http://www.montana.edu/wwwcat/programs/mie.html" TargetMode="External"/><Relationship Id="rId157" Type="http://schemas.openxmlformats.org/officeDocument/2006/relationships/hyperlink" Target="http://www.cptc.edu/index.php/programs/degrees_certificates/heating_air_conditioning_refrigeration_service_technician/" TargetMode="External"/><Relationship Id="rId178" Type="http://schemas.openxmlformats.org/officeDocument/2006/relationships/hyperlink" Target="https://northseattle.edu/programs/HVAC" TargetMode="External"/><Relationship Id="rId301" Type="http://schemas.openxmlformats.org/officeDocument/2006/relationships/hyperlink" Target="http://www.linnbenton.edu/index.cfm?objectid=3C584184-9F80-0D26-062EB2EB8FA13EAD&amp;MajorsProgramsID=419" TargetMode="External"/><Relationship Id="rId322" Type="http://schemas.openxmlformats.org/officeDocument/2006/relationships/hyperlink" Target="http://www.rocky.edu/about-rocky/" TargetMode="External"/><Relationship Id="rId343" Type="http://schemas.openxmlformats.org/officeDocument/2006/relationships/hyperlink" Target="http://www.tbcc.cc.or.us/" TargetMode="External"/><Relationship Id="rId364" Type="http://schemas.openxmlformats.org/officeDocument/2006/relationships/hyperlink" Target="http://www.spu.edu/" TargetMode="External"/><Relationship Id="rId61" Type="http://schemas.openxmlformats.org/officeDocument/2006/relationships/hyperlink" Target="http://www.utah.edu/portal/site/uuhome/" TargetMode="External"/><Relationship Id="rId82" Type="http://schemas.openxmlformats.org/officeDocument/2006/relationships/hyperlink" Target="http://www.cptc.edu/" TargetMode="External"/><Relationship Id="rId199" Type="http://schemas.openxmlformats.org/officeDocument/2006/relationships/hyperlink" Target="http://www.cwu.edu/~iet/programs/eet/eet.html" TargetMode="External"/><Relationship Id="rId203" Type="http://schemas.openxmlformats.org/officeDocument/2006/relationships/hyperlink" Target="http://www.msugf.edu/catalog/index.htm" TargetMode="External"/><Relationship Id="rId385" Type="http://schemas.openxmlformats.org/officeDocument/2006/relationships/hyperlink" Target="http://umhelena.edu/home/default.aspx" TargetMode="External"/><Relationship Id="rId19" Type="http://schemas.openxmlformats.org/officeDocument/2006/relationships/hyperlink" Target="http://isu.edu/estec/" TargetMode="External"/><Relationship Id="rId224" Type="http://schemas.openxmlformats.org/officeDocument/2006/relationships/hyperlink" Target="http://www.msubillings.edu/catalogs/Undergrad09-11/pg295.htm" TargetMode="External"/><Relationship Id="rId245" Type="http://schemas.openxmlformats.org/officeDocument/2006/relationships/hyperlink" Target="http://www.suu.edu/ciet/etcm/programs-electronics.html" TargetMode="External"/><Relationship Id="rId266" Type="http://schemas.openxmlformats.org/officeDocument/2006/relationships/hyperlink" Target="http://milescc.edu/DegreesPrograms/BiofuelsEnergy/energytech.htm" TargetMode="External"/><Relationship Id="rId287" Type="http://schemas.openxmlformats.org/officeDocument/2006/relationships/hyperlink" Target="http://www.clark.edu/academics/programs/power_utilities/" TargetMode="External"/><Relationship Id="rId410" Type="http://schemas.openxmlformats.org/officeDocument/2006/relationships/hyperlink" Target="http://www.roguecc.edu/" TargetMode="External"/><Relationship Id="rId431" Type="http://schemas.openxmlformats.org/officeDocument/2006/relationships/hyperlink" Target="http://www.btc.ctc.edu/DegreesCertificates/Programs/PRG-ProgramMain.asp?Program=12" TargetMode="External"/><Relationship Id="rId452" Type="http://schemas.openxmlformats.org/officeDocument/2006/relationships/hyperlink" Target="http://edcc.edu/energy/" TargetMode="External"/><Relationship Id="rId473" Type="http://schemas.openxmlformats.org/officeDocument/2006/relationships/hyperlink" Target="http://www.sustainablesccc.com/" TargetMode="External"/><Relationship Id="rId494" Type="http://schemas.openxmlformats.org/officeDocument/2006/relationships/hyperlink" Target="http://www.wwcc.edu/CMS/" TargetMode="External"/><Relationship Id="rId508" Type="http://schemas.openxmlformats.org/officeDocument/2006/relationships/hyperlink" Target="http://www.lanecc.edu/pathways/maps/ies-electricianapprenticeship.html" TargetMode="External"/><Relationship Id="rId30" Type="http://schemas.openxmlformats.org/officeDocument/2006/relationships/hyperlink" Target="http://www.csi.edu/catalog/catalog1011.pdf" TargetMode="External"/><Relationship Id="rId105" Type="http://schemas.openxmlformats.org/officeDocument/2006/relationships/hyperlink" Target="http://www.clackamas.edu/index.aspx" TargetMode="External"/><Relationship Id="rId126" Type="http://schemas.openxmlformats.org/officeDocument/2006/relationships/hyperlink" Target="http://www.msubillings.edu/GenInfo/aboutMSUB.htm" TargetMode="External"/><Relationship Id="rId147" Type="http://schemas.openxmlformats.org/officeDocument/2006/relationships/hyperlink" Target="http://www.scc.spokane.edu/?avista" TargetMode="External"/><Relationship Id="rId168" Type="http://schemas.openxmlformats.org/officeDocument/2006/relationships/hyperlink" Target="http://www.suu.edu/ciet/etcm/programs-cadcam.html" TargetMode="External"/><Relationship Id="rId312" Type="http://schemas.openxmlformats.org/officeDocument/2006/relationships/hyperlink" Target="http://www.msun.edu/aboutmsun/index.htm" TargetMode="External"/><Relationship Id="rId333" Type="http://schemas.openxmlformats.org/officeDocument/2006/relationships/hyperlink" Target="http://www.clackamas.edu/index.aspx" TargetMode="External"/><Relationship Id="rId354" Type="http://schemas.openxmlformats.org/officeDocument/2006/relationships/hyperlink" Target="http://www.columbiabasin.edu/home/index.asp?page=1" TargetMode="External"/><Relationship Id="rId51" Type="http://schemas.openxmlformats.org/officeDocument/2006/relationships/hyperlink" Target="http://milescc.edu/" TargetMode="External"/><Relationship Id="rId72" Type="http://schemas.openxmlformats.org/officeDocument/2006/relationships/hyperlink" Target="http://www.dawson.edu/" TargetMode="External"/><Relationship Id="rId93" Type="http://schemas.openxmlformats.org/officeDocument/2006/relationships/hyperlink" Target="http://www.rtc.edu/" TargetMode="External"/><Relationship Id="rId189" Type="http://schemas.openxmlformats.org/officeDocument/2006/relationships/hyperlink" Target="http://www.everettcc.edu/programs/mathsci/life/enviromentalstudies/index.cfm?id=988" TargetMode="External"/><Relationship Id="rId375" Type="http://schemas.openxmlformats.org/officeDocument/2006/relationships/hyperlink" Target="http://www.clackamas.edu/Programs/Wind_Energy_Composites_Technician.aspx" TargetMode="External"/><Relationship Id="rId396" Type="http://schemas.openxmlformats.org/officeDocument/2006/relationships/hyperlink" Target="https://www.klamathcc.edu/students/DegreeProg/NaturalResources/natresources.aspx" TargetMode="External"/><Relationship Id="rId3" Type="http://schemas.openxmlformats.org/officeDocument/2006/relationships/hyperlink" Target="http://www.cgcc.cc.or.us/StudentServices/documents/StudentCatalog.pdf" TargetMode="External"/><Relationship Id="rId214" Type="http://schemas.openxmlformats.org/officeDocument/2006/relationships/hyperlink" Target="http://www.cas.umt.edu/geography/programs/undergrad.cfm" TargetMode="External"/><Relationship Id="rId235" Type="http://schemas.openxmlformats.org/officeDocument/2006/relationships/hyperlink" Target="http://documents.weber.edu/catalog/current/~cmtb.htm" TargetMode="External"/><Relationship Id="rId256" Type="http://schemas.openxmlformats.org/officeDocument/2006/relationships/hyperlink" Target="http://www.slcccontinuinged.com/smartgrid" TargetMode="External"/><Relationship Id="rId277" Type="http://schemas.openxmlformats.org/officeDocument/2006/relationships/hyperlink" Target="http://www.centralia.edu/coe/certificates.html" TargetMode="External"/><Relationship Id="rId298" Type="http://schemas.openxmlformats.org/officeDocument/2006/relationships/hyperlink" Target="http://www.roguecc.edu/Programs/Careerpathways/Apprenticeship/Electrician/LmtElecAppTechCert.asp" TargetMode="External"/><Relationship Id="rId400" Type="http://schemas.openxmlformats.org/officeDocument/2006/relationships/hyperlink" Target="http://www.lanecc.edu/ct/" TargetMode="External"/><Relationship Id="rId421" Type="http://schemas.openxmlformats.org/officeDocument/2006/relationships/hyperlink" Target="http://www.civil.utah.edu/" TargetMode="External"/><Relationship Id="rId442" Type="http://schemas.openxmlformats.org/officeDocument/2006/relationships/hyperlink" Target="https://www.cwu.edu/engineering/construction-management-program" TargetMode="External"/><Relationship Id="rId463" Type="http://schemas.openxmlformats.org/officeDocument/2006/relationships/hyperlink" Target="http://www.gonzaga.edu/Academics/Colleges-and-Schools/School-of-Engineering-and-Applied-Science/Majors-Programs/Transmission-Distribution/default.asp" TargetMode="External"/><Relationship Id="rId484" Type="http://schemas.openxmlformats.org/officeDocument/2006/relationships/hyperlink" Target="http://www.shoreline.edu/" TargetMode="External"/><Relationship Id="rId116" Type="http://schemas.openxmlformats.org/officeDocument/2006/relationships/hyperlink" Target="http://www.usu.edu/" TargetMode="External"/><Relationship Id="rId137" Type="http://schemas.openxmlformats.org/officeDocument/2006/relationships/hyperlink" Target="http://isu.edu/estec/eet.shtml" TargetMode="External"/><Relationship Id="rId158" Type="http://schemas.openxmlformats.org/officeDocument/2006/relationships/hyperlink" Target="http://catalog.usu.edu/preview_program.php?catoid=3&amp;poid=1135&amp;returnto=238" TargetMode="External"/><Relationship Id="rId302" Type="http://schemas.openxmlformats.org/officeDocument/2006/relationships/hyperlink" Target="http://www.lanecc.edu/collegecatalog/documents/CTelecapprtech.pdf" TargetMode="External"/><Relationship Id="rId323" Type="http://schemas.openxmlformats.org/officeDocument/2006/relationships/hyperlink" Target="http://www.rocky.edu/academics/catalog/program/15/Environmental_Science" TargetMode="External"/><Relationship Id="rId344" Type="http://schemas.openxmlformats.org/officeDocument/2006/relationships/hyperlink" Target="http://www.tvcc.cc/" TargetMode="External"/><Relationship Id="rId20" Type="http://schemas.openxmlformats.org/officeDocument/2006/relationships/hyperlink" Target="http://www.cwidaho.cc/index.php" TargetMode="External"/><Relationship Id="rId41" Type="http://schemas.openxmlformats.org/officeDocument/2006/relationships/hyperlink" Target="http://www.scc.spokane.edu/" TargetMode="External"/><Relationship Id="rId62" Type="http://schemas.openxmlformats.org/officeDocument/2006/relationships/hyperlink" Target="http://www.usu.edu/" TargetMode="External"/><Relationship Id="rId83" Type="http://schemas.openxmlformats.org/officeDocument/2006/relationships/hyperlink" Target="http://www.cityu.edu/" TargetMode="External"/><Relationship Id="rId179" Type="http://schemas.openxmlformats.org/officeDocument/2006/relationships/hyperlink" Target="https://northseattle.edu/certificates/sustainable-conventional-energycontrol-certificate" TargetMode="External"/><Relationship Id="rId365" Type="http://schemas.openxmlformats.org/officeDocument/2006/relationships/hyperlink" Target="http://www.wwu.edu/" TargetMode="External"/><Relationship Id="rId386" Type="http://schemas.openxmlformats.org/officeDocument/2006/relationships/hyperlink" Target="http://www.umwestern.edu/" TargetMode="External"/><Relationship Id="rId190" Type="http://schemas.openxmlformats.org/officeDocument/2006/relationships/hyperlink" Target="http://www.everettcc.edu/learning/ibest/index.cfm?id=12110" TargetMode="External"/><Relationship Id="rId204" Type="http://schemas.openxmlformats.org/officeDocument/2006/relationships/hyperlink" Target="http://www.msugf.edu/catalog/index.htm" TargetMode="External"/><Relationship Id="rId225" Type="http://schemas.openxmlformats.org/officeDocument/2006/relationships/hyperlink" Target="http://www.msubillings.edu/catalogs/Undergrad09-11/pg083.htm" TargetMode="External"/><Relationship Id="rId246" Type="http://schemas.openxmlformats.org/officeDocument/2006/relationships/hyperlink" Target="http://www.suu.edu/ciet/etcm/programs-cadcam.html" TargetMode="External"/><Relationship Id="rId267" Type="http://schemas.openxmlformats.org/officeDocument/2006/relationships/hyperlink" Target="http://www.fvcc.edu/academics/careertechnical-programs/certificate-of-applied-science/heating-vent-air-cond/" TargetMode="External"/><Relationship Id="rId288" Type="http://schemas.openxmlformats.org/officeDocument/2006/relationships/hyperlink" Target="http://www.cwidaho.cc/programs-and-degrees/downloads/Electronics%20Technology.pdf" TargetMode="External"/><Relationship Id="rId411" Type="http://schemas.openxmlformats.org/officeDocument/2006/relationships/hyperlink" Target="http://learn.roguecc.edu/electronics/" TargetMode="External"/><Relationship Id="rId432" Type="http://schemas.openxmlformats.org/officeDocument/2006/relationships/hyperlink" Target="http://academics.bigbend.edu/programs/IET/Pages/default.aspx" TargetMode="External"/><Relationship Id="rId453" Type="http://schemas.openxmlformats.org/officeDocument/2006/relationships/hyperlink" Target="http://www.edcc.edu/energy/buildingop.php" TargetMode="External"/><Relationship Id="rId474" Type="http://schemas.openxmlformats.org/officeDocument/2006/relationships/hyperlink" Target="http://www.seattle.gov/light/apprentice/ApprenticeshipsOffered/LineworkerPreapprentice/" TargetMode="External"/><Relationship Id="rId509" Type="http://schemas.openxmlformats.org/officeDocument/2006/relationships/hyperlink" Target="http://www.lanecc.edu/science/energyMgmt/pgmApps.html" TargetMode="External"/><Relationship Id="rId106" Type="http://schemas.openxmlformats.org/officeDocument/2006/relationships/hyperlink" Target="http://www.clackamas.edu/index.aspx" TargetMode="External"/><Relationship Id="rId127" Type="http://schemas.openxmlformats.org/officeDocument/2006/relationships/hyperlink" Target="http://www.clackamas.edu/index.aspx" TargetMode="External"/><Relationship Id="rId313" Type="http://schemas.openxmlformats.org/officeDocument/2006/relationships/hyperlink" Target="http://www.msun.edu/catalog/2010-2011/programs/bas.asp" TargetMode="External"/><Relationship Id="rId495" Type="http://schemas.openxmlformats.org/officeDocument/2006/relationships/hyperlink" Target="http://www.wwcc.edu/CMS/" TargetMode="External"/><Relationship Id="rId10" Type="http://schemas.openxmlformats.org/officeDocument/2006/relationships/hyperlink" Target="http://www.roguecc.edu/Programs/CareerPathways/roadmap.asp?map=APPELECT" TargetMode="External"/><Relationship Id="rId31" Type="http://schemas.openxmlformats.org/officeDocument/2006/relationships/hyperlink" Target="http://www.csi.edu/catalog/catalog1011.pdf" TargetMode="External"/><Relationship Id="rId52" Type="http://schemas.openxmlformats.org/officeDocument/2006/relationships/hyperlink" Target="http://www.lwtc.ctc.edu/" TargetMode="External"/><Relationship Id="rId73" Type="http://schemas.openxmlformats.org/officeDocument/2006/relationships/hyperlink" Target="http://www.fpcc.edu/" TargetMode="External"/><Relationship Id="rId94" Type="http://schemas.openxmlformats.org/officeDocument/2006/relationships/hyperlink" Target="http://www.rtc.edu/" TargetMode="External"/><Relationship Id="rId148" Type="http://schemas.openxmlformats.org/officeDocument/2006/relationships/hyperlink" Target="https://northseattle.edu/programs/sustainability/sustainability-courses" TargetMode="External"/><Relationship Id="rId169" Type="http://schemas.openxmlformats.org/officeDocument/2006/relationships/hyperlink" Target="http://www.suu.edu/ciet/etcm/programs-cm.html" TargetMode="External"/><Relationship Id="rId334" Type="http://schemas.openxmlformats.org/officeDocument/2006/relationships/hyperlink" Target="http://www.clatsopcollege.com/" TargetMode="External"/><Relationship Id="rId355" Type="http://schemas.openxmlformats.org/officeDocument/2006/relationships/hyperlink" Target="http://www.columbiabasin.edu/home/index.asp?page=1" TargetMode="External"/><Relationship Id="rId376" Type="http://schemas.openxmlformats.org/officeDocument/2006/relationships/hyperlink" Target="http://www.clackamas.edu/Programs/Energy_Systems_Maintenance_Technician.aspx" TargetMode="External"/><Relationship Id="rId397" Type="http://schemas.openxmlformats.org/officeDocument/2006/relationships/hyperlink" Target="http://www.lanecc.edu/pathways/maps/ies-electricianapprenticeship.html" TargetMode="External"/><Relationship Id="rId4" Type="http://schemas.openxmlformats.org/officeDocument/2006/relationships/hyperlink" Target="http://www.lanecc.edu/" TargetMode="External"/><Relationship Id="rId180" Type="http://schemas.openxmlformats.org/officeDocument/2006/relationships/hyperlink" Target="https://northseattle.edu/programs/energy-control-technology" TargetMode="External"/><Relationship Id="rId215" Type="http://schemas.openxmlformats.org/officeDocument/2006/relationships/hyperlink" Target="http://www.stonechild.edu/degrees.html" TargetMode="External"/><Relationship Id="rId236" Type="http://schemas.openxmlformats.org/officeDocument/2006/relationships/hyperlink" Target="http://www.weber.edu/cmt/cmtdegrees/facilities_management.html" TargetMode="External"/><Relationship Id="rId257" Type="http://schemas.openxmlformats.org/officeDocument/2006/relationships/hyperlink" Target="http://www.slcccontinuinged.com/solar" TargetMode="External"/><Relationship Id="rId278" Type="http://schemas.openxmlformats.org/officeDocument/2006/relationships/hyperlink" Target="http://www.centralia.edu/academics/EdPlanners/AASENERGYTECHPOWER.htm" TargetMode="External"/><Relationship Id="rId401" Type="http://schemas.openxmlformats.org/officeDocument/2006/relationships/hyperlink" Target="http://www.linnbenton.edu/programs-of-study/major-detail/MajorsProgramsID/417" TargetMode="External"/><Relationship Id="rId422" Type="http://schemas.openxmlformats.org/officeDocument/2006/relationships/hyperlink" Target="http://www.ece.utah.edu/" TargetMode="External"/><Relationship Id="rId443" Type="http://schemas.openxmlformats.org/officeDocument/2006/relationships/hyperlink" Target="https://www.cwu.edu/" TargetMode="External"/><Relationship Id="rId464" Type="http://schemas.openxmlformats.org/officeDocument/2006/relationships/hyperlink" Target="http://www.ghc.edu/voc/" TargetMode="External"/><Relationship Id="rId303" Type="http://schemas.openxmlformats.org/officeDocument/2006/relationships/hyperlink" Target="http://www.lanecc.edu/collegecatalog/documents/CTenergymgmttech.pdf" TargetMode="External"/><Relationship Id="rId485" Type="http://schemas.openxmlformats.org/officeDocument/2006/relationships/hyperlink" Target="http://new.shoreline.edu/zeh/default.aspx" TargetMode="External"/><Relationship Id="rId42" Type="http://schemas.openxmlformats.org/officeDocument/2006/relationships/hyperlink" Target="http://www.scc.spokane.edu/" TargetMode="External"/><Relationship Id="rId84" Type="http://schemas.openxmlformats.org/officeDocument/2006/relationships/hyperlink" Target="http://www.everettcc.edu/" TargetMode="External"/><Relationship Id="rId138" Type="http://schemas.openxmlformats.org/officeDocument/2006/relationships/hyperlink" Target="http://www.pcc.edu/programs/electronic-engineering/renewable-energy/" TargetMode="External"/><Relationship Id="rId345" Type="http://schemas.openxmlformats.org/officeDocument/2006/relationships/hyperlink" Target="http://www.cot.msubillings.edu/" TargetMode="External"/><Relationship Id="rId387" Type="http://schemas.openxmlformats.org/officeDocument/2006/relationships/hyperlink" Target="http://umhelena.edu/academics/default.aspx" TargetMode="External"/><Relationship Id="rId510" Type="http://schemas.openxmlformats.org/officeDocument/2006/relationships/hyperlink" Target="http://www.cascadia.edu/programs/professional_technical_transfer_degrees/etsp_technology_emphasis.aspx" TargetMode="External"/><Relationship Id="rId191" Type="http://schemas.openxmlformats.org/officeDocument/2006/relationships/hyperlink" Target="http://www.ewu.edu/CSHE/Programs/Environmental-Science/ES-Degrees/BS.xml" TargetMode="External"/><Relationship Id="rId205" Type="http://schemas.openxmlformats.org/officeDocument/2006/relationships/hyperlink" Target="http://www.washington.edu/students/gencat/academic/cm.html" TargetMode="External"/><Relationship Id="rId247" Type="http://schemas.openxmlformats.org/officeDocument/2006/relationships/hyperlink" Target="http://www.suu.edu/ciet/etcm/programs-cadcam.html" TargetMode="External"/><Relationship Id="rId412" Type="http://schemas.openxmlformats.org/officeDocument/2006/relationships/hyperlink" Target="http://learn.roguecc.edu/electronics/" TargetMode="External"/><Relationship Id="rId107" Type="http://schemas.openxmlformats.org/officeDocument/2006/relationships/hyperlink" Target="http://www.clackamas.edu/index.aspx" TargetMode="External"/><Relationship Id="rId289" Type="http://schemas.openxmlformats.org/officeDocument/2006/relationships/hyperlink" Target="http://www.cwidaho.cc/programs-and-degrees/downloads/Electronics%20Technology.pdf" TargetMode="External"/><Relationship Id="rId454" Type="http://schemas.openxmlformats.org/officeDocument/2006/relationships/hyperlink" Target="http://www.edcc.edu/energy/comm_light_aud.php" TargetMode="External"/><Relationship Id="rId496" Type="http://schemas.openxmlformats.org/officeDocument/2006/relationships/hyperlink" Target="http://www.wwcc.edu/CMSX/main.php?module=department&amp;collegecode=200&amp;deptcode=EST" TargetMode="External"/><Relationship Id="rId11" Type="http://schemas.openxmlformats.org/officeDocument/2006/relationships/hyperlink" Target="http://southseattle.edu/" TargetMode="External"/><Relationship Id="rId53" Type="http://schemas.openxmlformats.org/officeDocument/2006/relationships/hyperlink" Target="http://www.olympic.edu/index.htm" TargetMode="External"/><Relationship Id="rId149" Type="http://schemas.openxmlformats.org/officeDocument/2006/relationships/hyperlink" Target="https://northseattle.edu/programs/sustainability/sustainability-courses" TargetMode="External"/><Relationship Id="rId314" Type="http://schemas.openxmlformats.org/officeDocument/2006/relationships/hyperlink" Target="http://www.msun.edu/academics/cots/program-SET.htm" TargetMode="External"/><Relationship Id="rId356" Type="http://schemas.openxmlformats.org/officeDocument/2006/relationships/hyperlink" Target="http://www.everettcc.edu/" TargetMode="External"/><Relationship Id="rId398" Type="http://schemas.openxmlformats.org/officeDocument/2006/relationships/hyperlink" Target="http://www.lanecc.edu/science/energyMgmt/pgmApps.html" TargetMode="External"/><Relationship Id="rId95" Type="http://schemas.openxmlformats.org/officeDocument/2006/relationships/hyperlink" Target="http://www.seattleu.edu/" TargetMode="External"/><Relationship Id="rId160" Type="http://schemas.openxmlformats.org/officeDocument/2006/relationships/hyperlink" Target="http://catalog.usu.edu/preview_entity.php?catoid=3&amp;ent_oid=140&amp;returnto=238" TargetMode="External"/><Relationship Id="rId216" Type="http://schemas.openxmlformats.org/officeDocument/2006/relationships/hyperlink" Target="http://nrd.skc.edu/?q=node/3" TargetMode="External"/><Relationship Id="rId423" Type="http://schemas.openxmlformats.org/officeDocument/2006/relationships/hyperlink" Target="http://www.mse.utah.edu/" TargetMode="External"/><Relationship Id="rId258" Type="http://schemas.openxmlformats.org/officeDocument/2006/relationships/hyperlink" Target="http://www.slcccontinuinged.com/greenretrofitting" TargetMode="External"/><Relationship Id="rId465" Type="http://schemas.openxmlformats.org/officeDocument/2006/relationships/hyperlink" Target="http://www.ghc.edu/voc/" TargetMode="External"/><Relationship Id="rId22" Type="http://schemas.openxmlformats.org/officeDocument/2006/relationships/hyperlink" Target="http://www.clark.edu/" TargetMode="External"/><Relationship Id="rId64" Type="http://schemas.openxmlformats.org/officeDocument/2006/relationships/hyperlink" Target="http://www.webster.edu/hill/programs.shtml" TargetMode="External"/><Relationship Id="rId118" Type="http://schemas.openxmlformats.org/officeDocument/2006/relationships/hyperlink" Target="http://www.pierce.ctc.edu/" TargetMode="External"/><Relationship Id="rId325" Type="http://schemas.openxmlformats.org/officeDocument/2006/relationships/hyperlink" Target="http://www.skc.edu/" TargetMode="External"/><Relationship Id="rId367" Type="http://schemas.openxmlformats.org/officeDocument/2006/relationships/hyperlink" Target="http://academics.bigbend.edu/programs/IET/Pages/SeeWhatElectriciansandLinemenDo.aspx" TargetMode="External"/><Relationship Id="rId171" Type="http://schemas.openxmlformats.org/officeDocument/2006/relationships/hyperlink" Target="http://www.suu.edu/ciet/etcm/programs-cm.html" TargetMode="External"/><Relationship Id="rId227" Type="http://schemas.openxmlformats.org/officeDocument/2006/relationships/hyperlink" Target="http://landresources.montana.edu/lres_undergraduate.html" TargetMode="External"/><Relationship Id="rId269" Type="http://schemas.openxmlformats.org/officeDocument/2006/relationships/hyperlink" Target="http://www.msubillings.edu/cot/Programs.htm" TargetMode="External"/><Relationship Id="rId434" Type="http://schemas.openxmlformats.org/officeDocument/2006/relationships/hyperlink" Target="http://www.bigbend.edu/" TargetMode="External"/><Relationship Id="rId476" Type="http://schemas.openxmlformats.org/officeDocument/2006/relationships/hyperlink" Target="http://www.seattle.gov/light/apprentice/ApprenticeshipsOffered/LineworkerPreapprentice/" TargetMode="External"/><Relationship Id="rId33" Type="http://schemas.openxmlformats.org/officeDocument/2006/relationships/hyperlink" Target="http://www.csi.edu/index.asp" TargetMode="External"/><Relationship Id="rId129" Type="http://schemas.openxmlformats.org/officeDocument/2006/relationships/hyperlink" Target="http://www.carroll.edu/academics/majors/engineering/civilenv/index.cc" TargetMode="External"/><Relationship Id="rId280" Type="http://schemas.openxmlformats.org/officeDocument/2006/relationships/hyperlink" Target="http://www.cascadia.edu/programs/professional_technical_certificates/energy_management_specialist.aspx" TargetMode="External"/><Relationship Id="rId336" Type="http://schemas.openxmlformats.org/officeDocument/2006/relationships/hyperlink" Target="https://www.klamathcc.edu/default.aspx" TargetMode="External"/><Relationship Id="rId501" Type="http://schemas.openxmlformats.org/officeDocument/2006/relationships/hyperlink" Target="http://www.wwcc.edu/CMSX/main.php?module=department&amp;collegecode=200&amp;deptcode=WIND" TargetMode="External"/><Relationship Id="rId75" Type="http://schemas.openxmlformats.org/officeDocument/2006/relationships/hyperlink" Target="http://www.wsu.edu/" TargetMode="External"/><Relationship Id="rId140" Type="http://schemas.openxmlformats.org/officeDocument/2006/relationships/hyperlink" Target="http://www.lanecc.edu/advtech/SUST/" TargetMode="External"/><Relationship Id="rId182" Type="http://schemas.openxmlformats.org/officeDocument/2006/relationships/hyperlink" Target="http://www.rtc.edu/Programs/TrainingPrograms/CommercialBuilding/" TargetMode="External"/><Relationship Id="rId378" Type="http://schemas.openxmlformats.org/officeDocument/2006/relationships/hyperlink" Target="http://www.clackamas.edu/Programs/Electrician_Apprenticeship_Technologies.aspx" TargetMode="External"/><Relationship Id="rId403" Type="http://schemas.openxmlformats.org/officeDocument/2006/relationships/hyperlink" Target="http://www.mhcc.edu/Engineering.aspx?id=1741" TargetMode="External"/><Relationship Id="rId6" Type="http://schemas.openxmlformats.org/officeDocument/2006/relationships/hyperlink" Target="http://po.linnbenton.edu/catalogarchives/2010LBCC_Complete.pdf" TargetMode="External"/><Relationship Id="rId238" Type="http://schemas.openxmlformats.org/officeDocument/2006/relationships/hyperlink" Target="http://www.uvu.edu/bit/degrees/index.html" TargetMode="External"/><Relationship Id="rId445" Type="http://schemas.openxmlformats.org/officeDocument/2006/relationships/hyperlink" Target="http://www.centralia.edu/academics/EdPlanners/ATACIVILENGINEERING.htm" TargetMode="External"/><Relationship Id="rId487" Type="http://schemas.openxmlformats.org/officeDocument/2006/relationships/hyperlink" Target="http://www.southseattle.edu/green/georgetown_campus.html" TargetMode="External"/><Relationship Id="rId291" Type="http://schemas.openxmlformats.org/officeDocument/2006/relationships/hyperlink" Target="http://isu.edu/estec/iandc.shtml" TargetMode="External"/><Relationship Id="rId305" Type="http://schemas.openxmlformats.org/officeDocument/2006/relationships/hyperlink" Target="http://www.bluecc.edu/cat_deg_cert_elecapp" TargetMode="External"/><Relationship Id="rId347" Type="http://schemas.openxmlformats.org/officeDocument/2006/relationships/hyperlink" Target="http://www.learn4good.com/colleges/renewable_energy_training_programs.htm" TargetMode="External"/><Relationship Id="rId512" Type="http://schemas.openxmlformats.org/officeDocument/2006/relationships/vmlDrawing" Target="../drawings/vmlDrawing1.vml"/><Relationship Id="rId44" Type="http://schemas.openxmlformats.org/officeDocument/2006/relationships/hyperlink" Target="http://www.wvc.edu/" TargetMode="External"/><Relationship Id="rId86" Type="http://schemas.openxmlformats.org/officeDocument/2006/relationships/hyperlink" Target="http://www.gonzaga.edu/" TargetMode="External"/><Relationship Id="rId151" Type="http://schemas.openxmlformats.org/officeDocument/2006/relationships/hyperlink" Target="http://www.pierce.ctc.edu/dept/constmngt/" TargetMode="External"/><Relationship Id="rId389" Type="http://schemas.openxmlformats.org/officeDocument/2006/relationships/hyperlink" Target="http://www.umwestern.edu/programs/environmental-sciences" TargetMode="External"/><Relationship Id="rId193" Type="http://schemas.openxmlformats.org/officeDocument/2006/relationships/hyperlink" Target="http://www.ewu.edu/CSHE/Programs/Engineering/Engineering-Degrees/BSTC.xml" TargetMode="External"/><Relationship Id="rId207" Type="http://schemas.openxmlformats.org/officeDocument/2006/relationships/hyperlink" Target="http://www.washington.edu/students/gencat/academic/urbdp.html" TargetMode="External"/><Relationship Id="rId249" Type="http://schemas.openxmlformats.org/officeDocument/2006/relationships/hyperlink" Target="http://www.fortis.edu/hvacr.php" TargetMode="External"/><Relationship Id="rId414" Type="http://schemas.openxmlformats.org/officeDocument/2006/relationships/hyperlink" Target="http://www.ee.byu.edu/academic/electrical_engineering" TargetMode="External"/><Relationship Id="rId456" Type="http://schemas.openxmlformats.org/officeDocument/2006/relationships/hyperlink" Target="http://www.edcc.edu/energy/energy_eff_tech.php" TargetMode="External"/><Relationship Id="rId498" Type="http://schemas.openxmlformats.org/officeDocument/2006/relationships/hyperlink" Target="http://www.wwcc.edu/CMSX/main.php?module=department&amp;collegecode=200&amp;deptcode=EST" TargetMode="External"/><Relationship Id="rId13" Type="http://schemas.openxmlformats.org/officeDocument/2006/relationships/hyperlink" Target="http://www.olympic.edu/index.htm" TargetMode="External"/><Relationship Id="rId109" Type="http://schemas.openxmlformats.org/officeDocument/2006/relationships/hyperlink" Target="http://www.clackamas.edu/index.aspx" TargetMode="External"/><Relationship Id="rId260" Type="http://schemas.openxmlformats.org/officeDocument/2006/relationships/hyperlink" Target="http://www.slcccontinuinged.com/CNG" TargetMode="External"/><Relationship Id="rId316" Type="http://schemas.openxmlformats.org/officeDocument/2006/relationships/hyperlink" Target="http://catalog.mtech.edu/preview_program.php?catoid=2&amp;poid=289&amp;returnto=609" TargetMode="External"/><Relationship Id="rId55" Type="http://schemas.openxmlformats.org/officeDocument/2006/relationships/hyperlink" Target="http://southseattle.edu/" TargetMode="External"/><Relationship Id="rId97" Type="http://schemas.openxmlformats.org/officeDocument/2006/relationships/hyperlink" Target="http://www.seattleu.edu/" TargetMode="External"/><Relationship Id="rId120" Type="http://schemas.openxmlformats.org/officeDocument/2006/relationships/hyperlink" Target="http://www.scc.spokane.edu/" TargetMode="External"/><Relationship Id="rId358" Type="http://schemas.openxmlformats.org/officeDocument/2006/relationships/hyperlink" Target="http://www.ghc.edu/" TargetMode="External"/><Relationship Id="rId162" Type="http://schemas.openxmlformats.org/officeDocument/2006/relationships/hyperlink" Target="http://www.slcc.edu/electronics/courses.asp" TargetMode="External"/><Relationship Id="rId218" Type="http://schemas.openxmlformats.org/officeDocument/2006/relationships/hyperlink" Target="http://www.msun.edu/academics/cots/program-SET.htm" TargetMode="External"/><Relationship Id="rId425" Type="http://schemas.openxmlformats.org/officeDocument/2006/relationships/hyperlink" Target="http://www.ceu.edu/apprentice/htm/apprentice-program-departmental-certificate" TargetMode="External"/><Relationship Id="rId467" Type="http://schemas.openxmlformats.org/officeDocument/2006/relationships/hyperlink" Target="http://catalog.highline.edu/" TargetMode="External"/><Relationship Id="rId271" Type="http://schemas.openxmlformats.org/officeDocument/2006/relationships/hyperlink" Target="http://www.pc.ctc.edu/academics/programdetails.aspx?id=64" TargetMode="External"/><Relationship Id="rId24" Type="http://schemas.openxmlformats.org/officeDocument/2006/relationships/hyperlink" Target="http://www.btc.ctc.edu/" TargetMode="External"/><Relationship Id="rId66" Type="http://schemas.openxmlformats.org/officeDocument/2006/relationships/hyperlink" Target="http://www.montana.edu/about/" TargetMode="External"/><Relationship Id="rId131" Type="http://schemas.openxmlformats.org/officeDocument/2006/relationships/hyperlink" Target="http://depts.clackamas.edu/mfg/RET.aspx" TargetMode="External"/><Relationship Id="rId327" Type="http://schemas.openxmlformats.org/officeDocument/2006/relationships/hyperlink" Target="http://nrd.skc.edu/?q=node/5" TargetMode="External"/><Relationship Id="rId369" Type="http://schemas.openxmlformats.org/officeDocument/2006/relationships/hyperlink" Target="http://www.bluecc.edu/cat_deg_cert_limelecappscc-24" TargetMode="External"/><Relationship Id="rId173" Type="http://schemas.openxmlformats.org/officeDocument/2006/relationships/hyperlink" Target="http://www.pugetsound.edu/academics/departments-and-programs/undergraduate/environmental-policy/" TargetMode="External"/><Relationship Id="rId229" Type="http://schemas.openxmlformats.org/officeDocument/2006/relationships/hyperlink" Target="http://www.weber.edu/COAST/preengineering.html" TargetMode="External"/><Relationship Id="rId380" Type="http://schemas.openxmlformats.org/officeDocument/2006/relationships/hyperlink" Target="http://www.clackamas.edu/Programs/Electronics_Engineering_Technology.aspx" TargetMode="External"/><Relationship Id="rId436" Type="http://schemas.openxmlformats.org/officeDocument/2006/relationships/hyperlink" Target="http://academics.bigbend.edu/programs/IET/Pages/CertificateofAchievement.aspx"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eric.aragon@slcc.edu" TargetMode="External"/><Relationship Id="rId299" Type="http://schemas.openxmlformats.org/officeDocument/2006/relationships/hyperlink" Target="tel:509%20313%205702" TargetMode="External"/><Relationship Id="rId21" Type="http://schemas.openxmlformats.org/officeDocument/2006/relationships/hyperlink" Target="http://www.lanecc.edu/science/energyMgmt" TargetMode="External"/><Relationship Id="rId42" Type="http://schemas.openxmlformats.org/officeDocument/2006/relationships/hyperlink" Target="http://www.roguecc.edu/Programs/CareerPathways/Apprenticeship/Electrician/ElectAAS.asp" TargetMode="External"/><Relationship Id="rId63" Type="http://schemas.openxmlformats.org/officeDocument/2006/relationships/hyperlink" Target="http://www.cot.msubillings.edu/Programs/ProgProcessPlant.htm" TargetMode="External"/><Relationship Id="rId84" Type="http://schemas.openxmlformats.org/officeDocument/2006/relationships/hyperlink" Target="mailto:nesterga@ghc.edu" TargetMode="External"/><Relationship Id="rId138" Type="http://schemas.openxmlformats.org/officeDocument/2006/relationships/hyperlink" Target="mailto:plan@arch.utah.edu" TargetMode="External"/><Relationship Id="rId159" Type="http://schemas.openxmlformats.org/officeDocument/2006/relationships/hyperlink" Target="http://www.msubillings.edu/catalogs/Undergrad09-11/pg083.htm" TargetMode="External"/><Relationship Id="rId170" Type="http://schemas.openxmlformats.org/officeDocument/2006/relationships/hyperlink" Target="mailto:antony_berthelote@skc.edu" TargetMode="External"/><Relationship Id="rId191" Type="http://schemas.openxmlformats.org/officeDocument/2006/relationships/hyperlink" Target="mailto:caitdean@uw.edu" TargetMode="External"/><Relationship Id="rId205" Type="http://schemas.openxmlformats.org/officeDocument/2006/relationships/hyperlink" Target="http://www.bates.ctc.edu/page.asp?view=160" TargetMode="External"/><Relationship Id="rId226" Type="http://schemas.openxmlformats.org/officeDocument/2006/relationships/hyperlink" Target="http://www.everettcc.edu/com.cfm?s=Z5y4hYGk3KCZuduSnZH6yKoovCAJr12snJ8IpjiJuX%2BV27S%2FnlzoXqDgQ82xjZHn0ZyptA%3D%3D&amp;h=L8LgzNLcjuTK8obU3rey1vt0" TargetMode="External"/><Relationship Id="rId247" Type="http://schemas.openxmlformats.org/officeDocument/2006/relationships/hyperlink" Target="http://www.pierce.ctc.edu/dept/constmngt/" TargetMode="External"/><Relationship Id="rId107" Type="http://schemas.openxmlformats.org/officeDocument/2006/relationships/hyperlink" Target="mailto:MOchoa@scc.spokane.edu" TargetMode="External"/><Relationship Id="rId268" Type="http://schemas.openxmlformats.org/officeDocument/2006/relationships/hyperlink" Target="http://www.lanecc.edu/apprenticeship" TargetMode="External"/><Relationship Id="rId289" Type="http://schemas.openxmlformats.org/officeDocument/2006/relationships/hyperlink" Target="http://www.mhcc.edu/Engineering.aspx?id=1741" TargetMode="External"/><Relationship Id="rId11" Type="http://schemas.openxmlformats.org/officeDocument/2006/relationships/hyperlink" Target="mailto:alison.pugh@edcc.edu" TargetMode="External"/><Relationship Id="rId32" Type="http://schemas.openxmlformats.org/officeDocument/2006/relationships/hyperlink" Target="mailto:sanda.williams@pcc.edu" TargetMode="External"/><Relationship Id="rId53" Type="http://schemas.openxmlformats.org/officeDocument/2006/relationships/hyperlink" Target="http://www.eitc.edu/academics_business_03.cfm" TargetMode="External"/><Relationship Id="rId74" Type="http://schemas.openxmlformats.org/officeDocument/2006/relationships/hyperlink" Target="http://www.btc.ctc.edu/DegreesCertificates/Programs/PRG-ProgramMain.asp?Program=12" TargetMode="External"/><Relationship Id="rId128" Type="http://schemas.openxmlformats.org/officeDocument/2006/relationships/hyperlink" Target="mailto:marlo@engineering.usu.edu" TargetMode="External"/><Relationship Id="rId149" Type="http://schemas.openxmlformats.org/officeDocument/2006/relationships/hyperlink" Target="http://www.weber.edu/ee" TargetMode="External"/><Relationship Id="rId5" Type="http://schemas.openxmlformats.org/officeDocument/2006/relationships/hyperlink" Target="http://www.edcc.edu/energy" TargetMode="External"/><Relationship Id="rId95" Type="http://schemas.openxmlformats.org/officeDocument/2006/relationships/hyperlink" Target="http://www.olympic.edu/Students/Learning/ContinuingEducation/GreenPrograms.htm" TargetMode="External"/><Relationship Id="rId160" Type="http://schemas.openxmlformats.org/officeDocument/2006/relationships/hyperlink" Target="http://www.msubillings.edu/catalogs/Undergrad09-11/pg295.htm" TargetMode="External"/><Relationship Id="rId181" Type="http://schemas.openxmlformats.org/officeDocument/2006/relationships/hyperlink" Target="mailto:sustain@wwu.edu" TargetMode="External"/><Relationship Id="rId216" Type="http://schemas.openxmlformats.org/officeDocument/2006/relationships/hyperlink" Target="http://www.ewu.edu/CSHE/Programs/Engineering/Engineering-Degrees/BSTC.xml" TargetMode="External"/><Relationship Id="rId237" Type="http://schemas.openxmlformats.org/officeDocument/2006/relationships/hyperlink" Target="http://www.olympic.edu/Students/AcadDivDept/BusinessAndTechnology/Electronics/" TargetMode="External"/><Relationship Id="rId258" Type="http://schemas.openxmlformats.org/officeDocument/2006/relationships/hyperlink" Target="http://www.spu.edu/acad/UGCatalog/20101/faculty.asp" TargetMode="External"/><Relationship Id="rId279" Type="http://schemas.openxmlformats.org/officeDocument/2006/relationships/hyperlink" Target="mailto:ormattsonm@clackamas.edu" TargetMode="External"/><Relationship Id="rId22" Type="http://schemas.openxmlformats.org/officeDocument/2006/relationships/hyperlink" Target="http://www.lanecc.edu/science/energyMgmt" TargetMode="External"/><Relationship Id="rId43" Type="http://schemas.openxmlformats.org/officeDocument/2006/relationships/hyperlink" Target="http://www.roguecc.edu/Programs/CareerPathways/Apprenticeship/Electrician/ElectAAS.asp" TargetMode="External"/><Relationship Id="rId64" Type="http://schemas.openxmlformats.org/officeDocument/2006/relationships/hyperlink" Target="http://ace.cte.umt.edu/nrg" TargetMode="External"/><Relationship Id="rId118" Type="http://schemas.openxmlformats.org/officeDocument/2006/relationships/hyperlink" Target="http://www.slcccontinuinged.com/lineman" TargetMode="External"/><Relationship Id="rId139" Type="http://schemas.openxmlformats.org/officeDocument/2006/relationships/hyperlink" Target="http://www.utah.edu/portal/site/uuhome/" TargetMode="External"/><Relationship Id="rId290" Type="http://schemas.openxmlformats.org/officeDocument/2006/relationships/hyperlink" Target="mailto:adam.dastrup@slcc.edu" TargetMode="External"/><Relationship Id="rId85" Type="http://schemas.openxmlformats.org/officeDocument/2006/relationships/hyperlink" Target="http://www.ghc.edu/voc/energy.pdf" TargetMode="External"/><Relationship Id="rId150" Type="http://schemas.openxmlformats.org/officeDocument/2006/relationships/hyperlink" Target="mailto:ElectronicsEngineering@weber.edu?subject=Electronics%20Engineering" TargetMode="External"/><Relationship Id="rId171" Type="http://schemas.openxmlformats.org/officeDocument/2006/relationships/hyperlink" Target="http://nrd.skc.edu/?q=node/5" TargetMode="External"/><Relationship Id="rId192" Type="http://schemas.openxmlformats.org/officeDocument/2006/relationships/hyperlink" Target="mailto:uwcm@uw.edu" TargetMode="External"/><Relationship Id="rId206" Type="http://schemas.openxmlformats.org/officeDocument/2006/relationships/hyperlink" Target="http://www.bates.ctc.edu/page.asp?view=166" TargetMode="External"/><Relationship Id="rId227" Type="http://schemas.openxmlformats.org/officeDocument/2006/relationships/hyperlink" Target="http://www.gonzaga.edu/Academics/Colleges-and-Schools/School-of-Engineering-and-Applied-Science/Majors-Programs/Electrical-Engineering/default.asp" TargetMode="External"/><Relationship Id="rId248" Type="http://schemas.openxmlformats.org/officeDocument/2006/relationships/hyperlink" Target="mailto:SBridgeford@pierce.ctc.edu" TargetMode="External"/><Relationship Id="rId269" Type="http://schemas.openxmlformats.org/officeDocument/2006/relationships/hyperlink" Target="mailto:rspackman@csi.edu" TargetMode="External"/><Relationship Id="rId12" Type="http://schemas.openxmlformats.org/officeDocument/2006/relationships/hyperlink" Target="mailto:alison.pugh@edcc.edu" TargetMode="External"/><Relationship Id="rId33" Type="http://schemas.openxmlformats.org/officeDocument/2006/relationships/hyperlink" Target="mailto:sanda.williams@pcc.edu" TargetMode="External"/><Relationship Id="rId108" Type="http://schemas.openxmlformats.org/officeDocument/2006/relationships/hyperlink" Target="http://www.wwcc.edu/CMSX/main.php?module=department&amp;collegecode=200&amp;deptcode=EST" TargetMode="External"/><Relationship Id="rId129" Type="http://schemas.openxmlformats.org/officeDocument/2006/relationships/hyperlink" Target="mailto:kurt.becker@usu.edu" TargetMode="External"/><Relationship Id="rId280" Type="http://schemas.openxmlformats.org/officeDocument/2006/relationships/hyperlink" Target="mailto:%20r_thomas@umwestern.edu" TargetMode="External"/><Relationship Id="rId54" Type="http://schemas.openxmlformats.org/officeDocument/2006/relationships/hyperlink" Target="http://www.cwidaho.cc/programs-and-degrees/pt_electronics-tech.php" TargetMode="External"/><Relationship Id="rId75" Type="http://schemas.openxmlformats.org/officeDocument/2006/relationships/hyperlink" Target="http://www.btc.ctc.edu/DegreesCertificates/Programs/PRG-ProgramMain.asp?Program=85" TargetMode="External"/><Relationship Id="rId96" Type="http://schemas.openxmlformats.org/officeDocument/2006/relationships/hyperlink" Target="http://www.sustainablesccc.com/" TargetMode="External"/><Relationship Id="rId140" Type="http://schemas.openxmlformats.org/officeDocument/2006/relationships/hyperlink" Target="http://catalog.usu.edu/preview_program.php?catoid=2&amp;poid=675&amp;returnto=89" TargetMode="External"/><Relationship Id="rId161" Type="http://schemas.openxmlformats.org/officeDocument/2006/relationships/hyperlink" Target="http://www.msubillings.edu/catalogs/Undergrad09-11/pg295.htm" TargetMode="External"/><Relationship Id="rId182" Type="http://schemas.openxmlformats.org/officeDocument/2006/relationships/hyperlink" Target="http://www.wwu.edu/sustain/academics/sustainability-internship-program/" TargetMode="External"/><Relationship Id="rId217" Type="http://schemas.openxmlformats.org/officeDocument/2006/relationships/hyperlink" Target="mailto:SCESadvising@ewu.edu" TargetMode="External"/><Relationship Id="rId6" Type="http://schemas.openxmlformats.org/officeDocument/2006/relationships/hyperlink" Target="http://www.edcc.edu/energy" TargetMode="External"/><Relationship Id="rId238" Type="http://schemas.openxmlformats.org/officeDocument/2006/relationships/hyperlink" Target="mailto:mszymkewicz@oc.ctc.edu" TargetMode="External"/><Relationship Id="rId259" Type="http://schemas.openxmlformats.org/officeDocument/2006/relationships/hyperlink" Target="http://www.seattleu.edu/scieng/ece/" TargetMode="External"/><Relationship Id="rId23" Type="http://schemas.openxmlformats.org/officeDocument/2006/relationships/hyperlink" Target="http://www.lanecc.edu/science/energyMgmt" TargetMode="External"/><Relationship Id="rId119" Type="http://schemas.openxmlformats.org/officeDocument/2006/relationships/hyperlink" Target="http://www.slcccontinuinged.com/greenretrofitting" TargetMode="External"/><Relationship Id="rId270" Type="http://schemas.openxmlformats.org/officeDocument/2006/relationships/hyperlink" Target="http://www.fvcc.edu/academics/career-technical-programs/certificate-of-applied-science/heating-ventilation-air-conditioning-cas/program-requirements.html" TargetMode="External"/><Relationship Id="rId291" Type="http://schemas.openxmlformats.org/officeDocument/2006/relationships/hyperlink" Target="mailto:brownsh@suu.edu" TargetMode="External"/><Relationship Id="rId44" Type="http://schemas.openxmlformats.org/officeDocument/2006/relationships/hyperlink" Target="http://www.roguecc.edu/Programs/CareerPathways/Electronics/ElectTech55-60.asp" TargetMode="External"/><Relationship Id="rId65" Type="http://schemas.openxmlformats.org/officeDocument/2006/relationships/hyperlink" Target="http://milescc.edu/DegreesPrograms/BiofuelsEnergy/energytech.htm" TargetMode="External"/><Relationship Id="rId86" Type="http://schemas.openxmlformats.org/officeDocument/2006/relationships/hyperlink" Target="http://www.ghc.edu/voc/energy.pdf" TargetMode="External"/><Relationship Id="rId130" Type="http://schemas.openxmlformats.org/officeDocument/2006/relationships/hyperlink" Target="mailto:info@ece,usu.edu" TargetMode="External"/><Relationship Id="rId151" Type="http://schemas.openxmlformats.org/officeDocument/2006/relationships/hyperlink" Target="http://www.weber.edu/ee" TargetMode="External"/><Relationship Id="rId172" Type="http://schemas.openxmlformats.org/officeDocument/2006/relationships/hyperlink" Target="mailto:william_swaney@skc.edu" TargetMode="External"/><Relationship Id="rId193" Type="http://schemas.openxmlformats.org/officeDocument/2006/relationships/hyperlink" Target="mailto:uwcm@uw.edu" TargetMode="External"/><Relationship Id="rId207" Type="http://schemas.openxmlformats.org/officeDocument/2006/relationships/hyperlink" Target="http://www.cityu.edu/programs/som/gc_sustainable_business.aspx" TargetMode="External"/><Relationship Id="rId228" Type="http://schemas.openxmlformats.org/officeDocument/2006/relationships/hyperlink" Target="mailto:labay@gonzaga.edu" TargetMode="External"/><Relationship Id="rId249" Type="http://schemas.openxmlformats.org/officeDocument/2006/relationships/hyperlink" Target="http://www.rtc.edu/Programs/TrainingPrograms/CommercialBuilding/" TargetMode="External"/><Relationship Id="rId13" Type="http://schemas.openxmlformats.org/officeDocument/2006/relationships/hyperlink" Target="http://www.chemeketa.edu/programs/electronics/index.html" TargetMode="External"/><Relationship Id="rId109" Type="http://schemas.openxmlformats.org/officeDocument/2006/relationships/hyperlink" Target="http://www.wwcc.edu/CMSX/main.php?module=department&amp;collegecode=200&amp;deptcode=EST" TargetMode="External"/><Relationship Id="rId260" Type="http://schemas.openxmlformats.org/officeDocument/2006/relationships/hyperlink" Target="http://www.seattleu.edu/scieng/ensc/" TargetMode="External"/><Relationship Id="rId281" Type="http://schemas.openxmlformats.org/officeDocument/2006/relationships/hyperlink" Target="mailto:%20r_thomas@umwestern.edu" TargetMode="External"/><Relationship Id="rId34" Type="http://schemas.openxmlformats.org/officeDocument/2006/relationships/hyperlink" Target="mailto:sanda.williams@pcc.edu" TargetMode="External"/><Relationship Id="rId55" Type="http://schemas.openxmlformats.org/officeDocument/2006/relationships/hyperlink" Target="http://www.cwidaho.cc/programs-and-degrees/pt_electronics-tech.php" TargetMode="External"/><Relationship Id="rId76" Type="http://schemas.openxmlformats.org/officeDocument/2006/relationships/hyperlink" Target="http://www.cascadia.edu/programs/professional_technical_transfer_degrees/environmental_technologies_sustainable_practices.aspx" TargetMode="External"/><Relationship Id="rId97" Type="http://schemas.openxmlformats.org/officeDocument/2006/relationships/hyperlink" Target="mailto:aambion@sccd.ctc.edu" TargetMode="External"/><Relationship Id="rId120" Type="http://schemas.openxmlformats.org/officeDocument/2006/relationships/hyperlink" Target="http://www.slcccontinuinged.com/solar" TargetMode="External"/><Relationship Id="rId141" Type="http://schemas.openxmlformats.org/officeDocument/2006/relationships/hyperlink" Target="http://www.uvu.edu/bit/degrees/index.html" TargetMode="External"/><Relationship Id="rId7" Type="http://schemas.openxmlformats.org/officeDocument/2006/relationships/hyperlink" Target="mailto:alison.pugh@edcc.edu" TargetMode="External"/><Relationship Id="rId71" Type="http://schemas.openxmlformats.org/officeDocument/2006/relationships/hyperlink" Target="http://www.btc.ctc.edu/DegreesCertificates/Programs/PRG-ProgramMain.asp?Program=92" TargetMode="External"/><Relationship Id="rId92" Type="http://schemas.openxmlformats.org/officeDocument/2006/relationships/hyperlink" Target="mailto:grace.lasker@lwtc.edu" TargetMode="External"/><Relationship Id="rId162" Type="http://schemas.openxmlformats.org/officeDocument/2006/relationships/hyperlink" Target="http://www.chbe.montana.edu/" TargetMode="External"/><Relationship Id="rId183" Type="http://schemas.openxmlformats.org/officeDocument/2006/relationships/hyperlink" Target="mailto:George.Pierce@wwu.edu" TargetMode="External"/><Relationship Id="rId213" Type="http://schemas.openxmlformats.org/officeDocument/2006/relationships/hyperlink" Target="mailto:randy.may@cptc.edu" TargetMode="External"/><Relationship Id="rId218" Type="http://schemas.openxmlformats.org/officeDocument/2006/relationships/hyperlink" Target="http://www.ewu.edu/CSHE/Programs/Engineering/Engineering-Degrees/BSAT.xml" TargetMode="External"/><Relationship Id="rId234" Type="http://schemas.openxmlformats.org/officeDocument/2006/relationships/hyperlink" Target="http://www.heritage.edu/FutureStudents/UndergraduatePrograms/Sciences/tabid/274/Default.aspx" TargetMode="External"/><Relationship Id="rId239" Type="http://schemas.openxmlformats.org/officeDocument/2006/relationships/hyperlink" Target="mailto:mszymkewicz@oc.ctc.edu" TargetMode="External"/><Relationship Id="rId2" Type="http://schemas.openxmlformats.org/officeDocument/2006/relationships/hyperlink" Target="http://www.edcc.edu/energy" TargetMode="External"/><Relationship Id="rId29" Type="http://schemas.openxmlformats.org/officeDocument/2006/relationships/hyperlink" Target="http://www.pcc.edu/programs/electronic-engineering/" TargetMode="External"/><Relationship Id="rId250" Type="http://schemas.openxmlformats.org/officeDocument/2006/relationships/hyperlink" Target="http://www.rtc.edu/ContactUs/FacultyBio/dwalker/" TargetMode="External"/><Relationship Id="rId255" Type="http://schemas.openxmlformats.org/officeDocument/2006/relationships/hyperlink" Target="https://northseattle.edu/certificates/sustainable-conventional-energycontrol-certificate" TargetMode="External"/><Relationship Id="rId271" Type="http://schemas.openxmlformats.org/officeDocument/2006/relationships/hyperlink" Target="http://www.msugf.edu/catalog/index.htm" TargetMode="External"/><Relationship Id="rId276" Type="http://schemas.openxmlformats.org/officeDocument/2006/relationships/hyperlink" Target="http://www.chemeketa.edu/classes/catalog/documents/electronicstechnologies.pdf" TargetMode="External"/><Relationship Id="rId292" Type="http://schemas.openxmlformats.org/officeDocument/2006/relationships/hyperlink" Target="http://academics.bigbend.edu/coursecatalogs/Documents/Catalogs/2012%20to%202013%20Catalogl.pdf" TargetMode="External"/><Relationship Id="rId297" Type="http://schemas.openxmlformats.org/officeDocument/2006/relationships/hyperlink" Target="mailto:holdenl@cwu.edu" TargetMode="External"/><Relationship Id="rId24" Type="http://schemas.openxmlformats.org/officeDocument/2006/relationships/hyperlink" Target="http://www.linnbenton.edu/go/apprenticeship" TargetMode="External"/><Relationship Id="rId40" Type="http://schemas.openxmlformats.org/officeDocument/2006/relationships/hyperlink" Target="mailto:kcloud@pcc.edu" TargetMode="External"/><Relationship Id="rId45" Type="http://schemas.openxmlformats.org/officeDocument/2006/relationships/hyperlink" Target="http://www.roguecc.edu/Programs/CareerPathways/Electronics/ElectAAS102-105.asp" TargetMode="External"/><Relationship Id="rId66" Type="http://schemas.openxmlformats.org/officeDocument/2006/relationships/hyperlink" Target="http://milescc.edu/DegreesPrograms/BiofuelsEnergy/biofuels.htm" TargetMode="External"/><Relationship Id="rId87" Type="http://schemas.openxmlformats.org/officeDocument/2006/relationships/hyperlink" Target="http://www.lwtc.ctc.edu/Academics/Programs_of_Study/Energy_and_Science_Technician.xml" TargetMode="External"/><Relationship Id="rId110" Type="http://schemas.openxmlformats.org/officeDocument/2006/relationships/hyperlink" Target="http://www.wwcc.edu/CMSX/main.php?module=department&amp;collegecode=200&amp;deptcode=EST" TargetMode="External"/><Relationship Id="rId115" Type="http://schemas.openxmlformats.org/officeDocument/2006/relationships/hyperlink" Target="mailto:adam.dastrup@slcc.edu" TargetMode="External"/><Relationship Id="rId131" Type="http://schemas.openxmlformats.org/officeDocument/2006/relationships/hyperlink" Target="http://www.fortis.edu/electrical-systems-technician.php" TargetMode="External"/><Relationship Id="rId136" Type="http://schemas.openxmlformats.org/officeDocument/2006/relationships/hyperlink" Target="mailto:plan@arch.utah.edu" TargetMode="External"/><Relationship Id="rId157" Type="http://schemas.openxmlformats.org/officeDocument/2006/relationships/hyperlink" Target="http://landresources.montana.edu/lres_undergraduate.html" TargetMode="External"/><Relationship Id="rId178" Type="http://schemas.openxmlformats.org/officeDocument/2006/relationships/hyperlink" Target="mailto:zberg@fpcc.edu" TargetMode="External"/><Relationship Id="rId61" Type="http://schemas.openxmlformats.org/officeDocument/2006/relationships/hyperlink" Target="http://www.cot.msubillings.edu/Programs/ProgSustainEnergy.htm" TargetMode="External"/><Relationship Id="rId82" Type="http://schemas.openxmlformats.org/officeDocument/2006/relationships/hyperlink" Target="http://www.columbiabasin.edu/home/index.asp?page=2727" TargetMode="External"/><Relationship Id="rId152" Type="http://schemas.openxmlformats.org/officeDocument/2006/relationships/hyperlink" Target="mailto:ElectronicsEngineering@weber.edu?subject=Electronics%20Engineering" TargetMode="External"/><Relationship Id="rId173" Type="http://schemas.openxmlformats.org/officeDocument/2006/relationships/hyperlink" Target="http://www.stonechild.edu/degrees.html" TargetMode="External"/><Relationship Id="rId194" Type="http://schemas.openxmlformats.org/officeDocument/2006/relationships/hyperlink" Target="mailto:undergrad@ee.washington.edu" TargetMode="External"/><Relationship Id="rId199" Type="http://schemas.openxmlformats.org/officeDocument/2006/relationships/hyperlink" Target="http://www.cwu.edu/~iet/mset/msereq.html" TargetMode="External"/><Relationship Id="rId203" Type="http://schemas.openxmlformats.org/officeDocument/2006/relationships/hyperlink" Target="http://www.bates.ctc.edu/page.asp?view=155" TargetMode="External"/><Relationship Id="rId208" Type="http://schemas.openxmlformats.org/officeDocument/2006/relationships/hyperlink" Target="http://www.cptc.edu/index.php/programs/degrees_certificates/electrician_low_voltage_fire_security/" TargetMode="External"/><Relationship Id="rId229" Type="http://schemas.openxmlformats.org/officeDocument/2006/relationships/hyperlink" Target="http://www.gonzaga.edu/Academics/Colleges-and-Schools/School-of-Engineering-and-Applied-Science/Majors-Programs/Engineering-Management/default.asp" TargetMode="External"/><Relationship Id="rId19" Type="http://schemas.openxmlformats.org/officeDocument/2006/relationships/hyperlink" Target="http://www.lanecc.edu/apprenticeship" TargetMode="External"/><Relationship Id="rId224" Type="http://schemas.openxmlformats.org/officeDocument/2006/relationships/hyperlink" Target="http://www.everettcc.edu/programs/mathsci/life/enviromentalstudies/index.cfm?id=988" TargetMode="External"/><Relationship Id="rId240" Type="http://schemas.openxmlformats.org/officeDocument/2006/relationships/hyperlink" Target="mailto:mszymkewicz@oc.ctc.edu" TargetMode="External"/><Relationship Id="rId245" Type="http://schemas.openxmlformats.org/officeDocument/2006/relationships/hyperlink" Target="http://www.olympic.edu/Students/AcadDivDept/BusinessAndTechnology/WeldingTechnology/" TargetMode="External"/><Relationship Id="rId261" Type="http://schemas.openxmlformats.org/officeDocument/2006/relationships/hyperlink" Target="mailto:gnsc@seattleu.edu" TargetMode="External"/><Relationship Id="rId266" Type="http://schemas.openxmlformats.org/officeDocument/2006/relationships/hyperlink" Target="http://www.uidaho.edu/engr/me/bsmechanicalengineering" TargetMode="External"/><Relationship Id="rId287" Type="http://schemas.openxmlformats.org/officeDocument/2006/relationships/hyperlink" Target="http://www.oit.edu/programs/klamath-falls/environmental-sciences/overview" TargetMode="External"/><Relationship Id="rId14" Type="http://schemas.openxmlformats.org/officeDocument/2006/relationships/hyperlink" Target="http://www.clackamas.edu/" TargetMode="External"/><Relationship Id="rId30" Type="http://schemas.openxmlformats.org/officeDocument/2006/relationships/hyperlink" Target="http://www.pcc.edu/programs/electronic-engineering/" TargetMode="External"/><Relationship Id="rId35" Type="http://schemas.openxmlformats.org/officeDocument/2006/relationships/hyperlink" Target="http://www.pcc.edu/programs/apprenticeship" TargetMode="External"/><Relationship Id="rId56" Type="http://schemas.openxmlformats.org/officeDocument/2006/relationships/hyperlink" Target="http://www.cwidaho.cc/programs-and-degrees/pt_electronics-tech.php" TargetMode="External"/><Relationship Id="rId77" Type="http://schemas.openxmlformats.org/officeDocument/2006/relationships/hyperlink" Target="http://www.cascadia.edu/programs/professional_technical_certificates/energy_audit_specialist.aspx" TargetMode="External"/><Relationship Id="rId100" Type="http://schemas.openxmlformats.org/officeDocument/2006/relationships/hyperlink" Target="mailto:lwilkins@sccd.ctc.edu" TargetMode="External"/><Relationship Id="rId105" Type="http://schemas.openxmlformats.org/officeDocument/2006/relationships/hyperlink" Target="mailto:MOchoa@scc.spokane.edu" TargetMode="External"/><Relationship Id="rId126" Type="http://schemas.openxmlformats.org/officeDocument/2006/relationships/hyperlink" Target="http://www.usu.edu/" TargetMode="External"/><Relationship Id="rId147" Type="http://schemas.openxmlformats.org/officeDocument/2006/relationships/hyperlink" Target="http://documents.weber.edu/catalog/current/~cmta.htm" TargetMode="External"/><Relationship Id="rId168" Type="http://schemas.openxmlformats.org/officeDocument/2006/relationships/hyperlink" Target="http://www.rocky.edu/academics/faculty/DanAlbrecht.shtml" TargetMode="External"/><Relationship Id="rId282" Type="http://schemas.openxmlformats.org/officeDocument/2006/relationships/hyperlink" Target="mailto:kgrove@cocc.edu" TargetMode="External"/><Relationship Id="rId8" Type="http://schemas.openxmlformats.org/officeDocument/2006/relationships/hyperlink" Target="mailto:alison.pugh@edcc.edu" TargetMode="External"/><Relationship Id="rId51" Type="http://schemas.openxmlformats.org/officeDocument/2006/relationships/hyperlink" Target="http://www.isu.edu/estec" TargetMode="External"/><Relationship Id="rId72" Type="http://schemas.openxmlformats.org/officeDocument/2006/relationships/hyperlink" Target="http://www.btc.ctc.edu/DegreesCertificates/Programs/PRG-ProgramMain.asp?Program=92" TargetMode="External"/><Relationship Id="rId93" Type="http://schemas.openxmlformats.org/officeDocument/2006/relationships/hyperlink" Target="http://www.olympic.edu/Students/Learning/ContinuingEducation/SBA.htm" TargetMode="External"/><Relationship Id="rId98" Type="http://schemas.openxmlformats.org/officeDocument/2006/relationships/hyperlink" Target="http://georgetown.southseattle.edu/AEC/greenjobstraining.aspx" TargetMode="External"/><Relationship Id="rId121" Type="http://schemas.openxmlformats.org/officeDocument/2006/relationships/hyperlink" Target="http://www.slcccontinuinged.com/smartgrid" TargetMode="External"/><Relationship Id="rId142" Type="http://schemas.openxmlformats.org/officeDocument/2006/relationships/hyperlink" Target="http://www.uvu.edu/bit/degrees/index.html" TargetMode="External"/><Relationship Id="rId163" Type="http://schemas.openxmlformats.org/officeDocument/2006/relationships/hyperlink" Target="mailto:ChBE@coe.montana.edu" TargetMode="External"/><Relationship Id="rId184" Type="http://schemas.openxmlformats.org/officeDocument/2006/relationships/hyperlink" Target="http://www.acadweb.wwu.edu/eesp/summer/greece/ithaca.shtml" TargetMode="External"/><Relationship Id="rId189" Type="http://schemas.openxmlformats.org/officeDocument/2006/relationships/hyperlink" Target="http://bellevuecollege.edu/programs/degrees/proftech/INDES/" TargetMode="External"/><Relationship Id="rId219" Type="http://schemas.openxmlformats.org/officeDocument/2006/relationships/hyperlink" Target="mailto:SCESadvising@ewu.edu" TargetMode="External"/><Relationship Id="rId3" Type="http://schemas.openxmlformats.org/officeDocument/2006/relationships/hyperlink" Target="http://www.edcc.edu/energy" TargetMode="External"/><Relationship Id="rId214" Type="http://schemas.openxmlformats.org/officeDocument/2006/relationships/hyperlink" Target="http://www.ewu.edu/CSHE/Programs/Engineering/Engineering-Degrees/BSEE.xml" TargetMode="External"/><Relationship Id="rId230" Type="http://schemas.openxmlformats.org/officeDocument/2006/relationships/hyperlink" Target="http://www.greenriver.edu/programs/az/info/carpentry_technology.shtm" TargetMode="External"/><Relationship Id="rId235" Type="http://schemas.openxmlformats.org/officeDocument/2006/relationships/hyperlink" Target="http://www.lowercolumbia.edu/nr/exeres/3394001F-13F4-4FBC-B3A4-D4538D2E53A4" TargetMode="External"/><Relationship Id="rId251" Type="http://schemas.openxmlformats.org/officeDocument/2006/relationships/hyperlink" Target="mailto:dwalker@rtc.edu" TargetMode="External"/><Relationship Id="rId256" Type="http://schemas.openxmlformats.org/officeDocument/2006/relationships/hyperlink" Target="https://northseattle.edu/programs/HVAC" TargetMode="External"/><Relationship Id="rId277" Type="http://schemas.openxmlformats.org/officeDocument/2006/relationships/hyperlink" Target="http://www.chemeketa.edu/classes/catalog/documents/apprenticeship.pdf" TargetMode="External"/><Relationship Id="rId298" Type="http://schemas.openxmlformats.org/officeDocument/2006/relationships/hyperlink" Target="http://www.centralia.edu/academics/civilengineering/index.html" TargetMode="External"/><Relationship Id="rId25" Type="http://schemas.openxmlformats.org/officeDocument/2006/relationships/hyperlink" Target="http://www.linnbenton.edu/go/apprenticeship" TargetMode="External"/><Relationship Id="rId46" Type="http://schemas.openxmlformats.org/officeDocument/2006/relationships/hyperlink" Target="mailto:RuthAnn.Wilfong@umpqua.edu" TargetMode="External"/><Relationship Id="rId67" Type="http://schemas.openxmlformats.org/officeDocument/2006/relationships/hyperlink" Target="http://milescc.edu/DegreesPrograms/BiofuelsEnergy/aasbiofuels.htm" TargetMode="External"/><Relationship Id="rId116" Type="http://schemas.openxmlformats.org/officeDocument/2006/relationships/hyperlink" Target="http://www.slcccontinuinged.com/sustainability" TargetMode="External"/><Relationship Id="rId137" Type="http://schemas.openxmlformats.org/officeDocument/2006/relationships/hyperlink" Target="mailto:plan@arch.utah.edu" TargetMode="External"/><Relationship Id="rId158" Type="http://schemas.openxmlformats.org/officeDocument/2006/relationships/hyperlink" Target="mailto:lresinfo@montana.edu" TargetMode="External"/><Relationship Id="rId272" Type="http://schemas.openxmlformats.org/officeDocument/2006/relationships/hyperlink" Target="mailto:rmccormick@mtech.edu" TargetMode="External"/><Relationship Id="rId293" Type="http://schemas.openxmlformats.org/officeDocument/2006/relationships/hyperlink" Target="mailto:holdenl@cwu.edu" TargetMode="External"/><Relationship Id="rId20" Type="http://schemas.openxmlformats.org/officeDocument/2006/relationships/hyperlink" Target="http://www.renewableenergycareers.org/" TargetMode="External"/><Relationship Id="rId41" Type="http://schemas.openxmlformats.org/officeDocument/2006/relationships/hyperlink" Target="http://www.roguecc.edu/Programs/CareerPathways/Apprenticeship/Electrician/ElectAAS.asp" TargetMode="External"/><Relationship Id="rId62" Type="http://schemas.openxmlformats.org/officeDocument/2006/relationships/hyperlink" Target="http://www.msubillings.edu/cot/Programs/ProgPowerPlant.htm" TargetMode="External"/><Relationship Id="rId83" Type="http://schemas.openxmlformats.org/officeDocument/2006/relationships/hyperlink" Target="mailto:nesterga@ghc.edu" TargetMode="External"/><Relationship Id="rId88" Type="http://schemas.openxmlformats.org/officeDocument/2006/relationships/hyperlink" Target="http://www.lwtc.ctc.edu/Academics/Programs_of_Study/Energy_and_Science_Technician.xml" TargetMode="External"/><Relationship Id="rId111" Type="http://schemas.openxmlformats.org/officeDocument/2006/relationships/hyperlink" Target="http://www.wwcc.edu/CMSX/main.php?module=department&amp;collegecode=200&amp;deptcode=EST" TargetMode="External"/><Relationship Id="rId132" Type="http://schemas.openxmlformats.org/officeDocument/2006/relationships/hyperlink" Target="mailto:anil.virkar@utah.edu" TargetMode="External"/><Relationship Id="rId153" Type="http://schemas.openxmlformats.org/officeDocument/2006/relationships/hyperlink" Target="http://www.weber.edu/COAST/preengineering.html" TargetMode="External"/><Relationship Id="rId174" Type="http://schemas.openxmlformats.org/officeDocument/2006/relationships/hyperlink" Target="http://www.cas.umt.edu/geography/programs/undergrad.cfm" TargetMode="External"/><Relationship Id="rId179" Type="http://schemas.openxmlformats.org/officeDocument/2006/relationships/hyperlink" Target="mailto:biwen@fpcc.edu" TargetMode="External"/><Relationship Id="rId195" Type="http://schemas.openxmlformats.org/officeDocument/2006/relationships/hyperlink" Target="http://www.washington.edu/students/gencat/academic/ee.html" TargetMode="External"/><Relationship Id="rId209" Type="http://schemas.openxmlformats.org/officeDocument/2006/relationships/hyperlink" Target="http://www.cptc.edu/index.php/info_resources/campus_directory/jim_gordon" TargetMode="External"/><Relationship Id="rId190" Type="http://schemas.openxmlformats.org/officeDocument/2006/relationships/hyperlink" Target="http://urbdp.be.washington.edu/" TargetMode="External"/><Relationship Id="rId204" Type="http://schemas.openxmlformats.org/officeDocument/2006/relationships/hyperlink" Target="http://www.bates.ctc.edu/page.asp?view=134" TargetMode="External"/><Relationship Id="rId220" Type="http://schemas.openxmlformats.org/officeDocument/2006/relationships/hyperlink" Target="mailto:charbolt@ewu.edu" TargetMode="External"/><Relationship Id="rId225" Type="http://schemas.openxmlformats.org/officeDocument/2006/relationships/hyperlink" Target="http://www.everettcc.edu/faculty_staff/faculty/index.cfm?eid=4ab" TargetMode="External"/><Relationship Id="rId241" Type="http://schemas.openxmlformats.org/officeDocument/2006/relationships/hyperlink" Target="http://www.olympic.edu/Students/AcadDivDept/BusinessAndTechnology/IndTradTech/" TargetMode="External"/><Relationship Id="rId246" Type="http://schemas.openxmlformats.org/officeDocument/2006/relationships/hyperlink" Target="mailto:" TargetMode="External"/><Relationship Id="rId267" Type="http://schemas.openxmlformats.org/officeDocument/2006/relationships/hyperlink" Target="http://www.uidaho.edu/engr/ece/bselectricalengr" TargetMode="External"/><Relationship Id="rId288" Type="http://schemas.openxmlformats.org/officeDocument/2006/relationships/hyperlink" Target="mailto:Thomas.McCormack@mhcc.edu" TargetMode="External"/><Relationship Id="rId15" Type="http://schemas.openxmlformats.org/officeDocument/2006/relationships/hyperlink" Target="http://www.clackamas.edu/" TargetMode="External"/><Relationship Id="rId36" Type="http://schemas.openxmlformats.org/officeDocument/2006/relationships/hyperlink" Target="http://www.pcc.edu/programs/apprenticeship" TargetMode="External"/><Relationship Id="rId57" Type="http://schemas.openxmlformats.org/officeDocument/2006/relationships/hyperlink" Target="mailto:jimdunn@cwidaho.cc" TargetMode="External"/><Relationship Id="rId106" Type="http://schemas.openxmlformats.org/officeDocument/2006/relationships/hyperlink" Target="http://www.scc.spokane.edu/?elmt" TargetMode="External"/><Relationship Id="rId127" Type="http://schemas.openxmlformats.org/officeDocument/2006/relationships/hyperlink" Target="http://www.usu.edu/" TargetMode="External"/><Relationship Id="rId262" Type="http://schemas.openxmlformats.org/officeDocument/2006/relationships/hyperlink" Target="http://www.skagit.edu/sampschd_nav.asp_Q_pagenumber_E_2693" TargetMode="External"/><Relationship Id="rId283" Type="http://schemas.openxmlformats.org/officeDocument/2006/relationships/hyperlink" Target="http://directory.cocc.edu/?t=det&amp;v=ETECH" TargetMode="External"/><Relationship Id="rId10" Type="http://schemas.openxmlformats.org/officeDocument/2006/relationships/hyperlink" Target="mailto:alison.pugh@edcc.edu" TargetMode="External"/><Relationship Id="rId31" Type="http://schemas.openxmlformats.org/officeDocument/2006/relationships/hyperlink" Target="mailto:sanda.williams@pcc.edu" TargetMode="External"/><Relationship Id="rId52" Type="http://schemas.openxmlformats.org/officeDocument/2006/relationships/hyperlink" Target="http://www.isu.edu/estec" TargetMode="External"/><Relationship Id="rId73" Type="http://schemas.openxmlformats.org/officeDocument/2006/relationships/hyperlink" Target="http://www.btc.ctc.edu/DegreesCertificates/Programs/PRG-ProgramMain.asp?Program=21" TargetMode="External"/><Relationship Id="rId78" Type="http://schemas.openxmlformats.org/officeDocument/2006/relationships/hyperlink" Target="http://www.cascadia.edu/programs/professional_technical_certificates/energy_management_specialist.aspx" TargetMode="External"/><Relationship Id="rId94" Type="http://schemas.openxmlformats.org/officeDocument/2006/relationships/hyperlink" Target="http://www.olympic.edu/Students/Learning/ContinuingEducation/GreenPrograms.htm" TargetMode="External"/><Relationship Id="rId99" Type="http://schemas.openxmlformats.org/officeDocument/2006/relationships/hyperlink" Target="mailto:egordon@sccd.ctc.edu" TargetMode="External"/><Relationship Id="rId101" Type="http://schemas.openxmlformats.org/officeDocument/2006/relationships/hyperlink" Target="mailto:lwilkins@sccd.ctc.edu" TargetMode="External"/><Relationship Id="rId122" Type="http://schemas.openxmlformats.org/officeDocument/2006/relationships/hyperlink" Target="mailto:elisha.suazo@slcc.edu" TargetMode="External"/><Relationship Id="rId143" Type="http://schemas.openxmlformats.org/officeDocument/2006/relationships/hyperlink" Target="http://www.uvu.edu/bit/degrees/index.html" TargetMode="External"/><Relationship Id="rId148" Type="http://schemas.openxmlformats.org/officeDocument/2006/relationships/hyperlink" Target="mailto:geriharames@weber.edu" TargetMode="External"/><Relationship Id="rId164" Type="http://schemas.openxmlformats.org/officeDocument/2006/relationships/hyperlink" Target="http://www.coe.montana.edu/ee/info/ee_cur1.htm" TargetMode="External"/><Relationship Id="rId169" Type="http://schemas.openxmlformats.org/officeDocument/2006/relationships/hyperlink" Target="mailto:albrechd@rocky.edu" TargetMode="External"/><Relationship Id="rId185" Type="http://schemas.openxmlformats.org/officeDocument/2006/relationships/hyperlink" Target="mailto:nicholas.zaferatos@wwu.edu" TargetMode="External"/><Relationship Id="rId4" Type="http://schemas.openxmlformats.org/officeDocument/2006/relationships/hyperlink" Target="http://www.edcc.edu/energy" TargetMode="External"/><Relationship Id="rId9" Type="http://schemas.openxmlformats.org/officeDocument/2006/relationships/hyperlink" Target="mailto:alison.pugh@edcc.edu" TargetMode="External"/><Relationship Id="rId180" Type="http://schemas.openxmlformats.org/officeDocument/2006/relationships/hyperlink" Target="http://www.wwu.edu/sustain/academics/degrees/" TargetMode="External"/><Relationship Id="rId210" Type="http://schemas.openxmlformats.org/officeDocument/2006/relationships/hyperlink" Target="http://www.cptc.edu/index.php/programs/degrees_certificates/heating_air_conditioning_refrigeration_service_technician/" TargetMode="External"/><Relationship Id="rId215" Type="http://schemas.openxmlformats.org/officeDocument/2006/relationships/hyperlink" Target="mailto:SCESadvising@ewu.edu" TargetMode="External"/><Relationship Id="rId236" Type="http://schemas.openxmlformats.org/officeDocument/2006/relationships/hyperlink" Target="http://www.lowercolumbia.edu/nr/exeres/A624FBA6-2CAE-4D85-A295-CEAB836592CB" TargetMode="External"/><Relationship Id="rId257" Type="http://schemas.openxmlformats.org/officeDocument/2006/relationships/hyperlink" Target="http://www.spu.edu/acad/UGCatalog/20101/SchoolsColleges/CAS/ee.asp" TargetMode="External"/><Relationship Id="rId278" Type="http://schemas.openxmlformats.org/officeDocument/2006/relationships/hyperlink" Target="mailto:ormattsonm@clackamas.edu" TargetMode="External"/><Relationship Id="rId26" Type="http://schemas.openxmlformats.org/officeDocument/2006/relationships/hyperlink" Target="http://www.linnbenton.edu/go/apprenticeship" TargetMode="External"/><Relationship Id="rId231" Type="http://schemas.openxmlformats.org/officeDocument/2006/relationships/hyperlink" Target="mailto:gmartin@greenriver.edu" TargetMode="External"/><Relationship Id="rId252" Type="http://schemas.openxmlformats.org/officeDocument/2006/relationships/hyperlink" Target="http://www.rtc.edu/Programs/TrainingPrograms/ConstructionManagement/" TargetMode="External"/><Relationship Id="rId273" Type="http://schemas.openxmlformats.org/officeDocument/2006/relationships/hyperlink" Target="http://www.rocky.edu/academics/faculty/JenniferLyman.shtml" TargetMode="External"/><Relationship Id="rId294" Type="http://schemas.openxmlformats.org/officeDocument/2006/relationships/hyperlink" Target="http://www.cascadia.edu/programs/professional_technical_certificates/community_energy_specialist_certificate.aspx" TargetMode="External"/><Relationship Id="rId47" Type="http://schemas.openxmlformats.org/officeDocument/2006/relationships/hyperlink" Target="mailto:RuthAnn.Wilfong@umpqua.edu" TargetMode="External"/><Relationship Id="rId68" Type="http://schemas.openxmlformats.org/officeDocument/2006/relationships/hyperlink" Target="http://academics.bigbend.edu/programs/IET/Pages/default.aspx" TargetMode="External"/><Relationship Id="rId89" Type="http://schemas.openxmlformats.org/officeDocument/2006/relationships/hyperlink" Target="http://www.lwtc.ctc.edu/Academics/Programs_of_Study/Energy_and_Science_Technician.xml" TargetMode="External"/><Relationship Id="rId112" Type="http://schemas.openxmlformats.org/officeDocument/2006/relationships/hyperlink" Target="http://www.wwcc.edu/CMSX/main.php?module=department&amp;collegecode=200&amp;deptcode=WIND" TargetMode="External"/><Relationship Id="rId133" Type="http://schemas.openxmlformats.org/officeDocument/2006/relationships/hyperlink" Target="mailto:dholm@mech.utah.edu" TargetMode="External"/><Relationship Id="rId154" Type="http://schemas.openxmlformats.org/officeDocument/2006/relationships/hyperlink" Target="mailto:geriharames@weber.edu" TargetMode="External"/><Relationship Id="rId175" Type="http://schemas.openxmlformats.org/officeDocument/2006/relationships/hyperlink" Target="http://www.umt.edu/home/academics/inventory/" TargetMode="External"/><Relationship Id="rId196" Type="http://schemas.openxmlformats.org/officeDocument/2006/relationships/hyperlink" Target="http://www.washington.edu/students/gencat/academic/cm.html" TargetMode="External"/><Relationship Id="rId200" Type="http://schemas.openxmlformats.org/officeDocument/2006/relationships/hyperlink" Target="http://www.cwu.edu/~iet/programs/cmgt/cmgt.html" TargetMode="External"/><Relationship Id="rId16" Type="http://schemas.openxmlformats.org/officeDocument/2006/relationships/hyperlink" Target="http://www.fvcc.edu/academics/careertechnical-programs/certificate-of-applied-science/heating-vent-air-cond/" TargetMode="External"/><Relationship Id="rId221" Type="http://schemas.openxmlformats.org/officeDocument/2006/relationships/hyperlink" Target="http://www.ewu.edu/CSHE/Programs/Environmental-Science/ES-Degrees/BS.xml" TargetMode="External"/><Relationship Id="rId242" Type="http://schemas.openxmlformats.org/officeDocument/2006/relationships/hyperlink" Target="mailto:babel@olympic.edu" TargetMode="External"/><Relationship Id="rId263" Type="http://schemas.openxmlformats.org/officeDocument/2006/relationships/hyperlink" Target="http://www.evergreen.edu/catalog/2010-11/index.htm?field=sustainability%20studies" TargetMode="External"/><Relationship Id="rId284" Type="http://schemas.openxmlformats.org/officeDocument/2006/relationships/hyperlink" Target="https://www.klamathcc.edu/students/DegreeProg/NaturalResources/natresources.aspx" TargetMode="External"/><Relationship Id="rId37" Type="http://schemas.openxmlformats.org/officeDocument/2006/relationships/hyperlink" Target="http://www.pcc.edu/programs/apprenticeship" TargetMode="External"/><Relationship Id="rId58" Type="http://schemas.openxmlformats.org/officeDocument/2006/relationships/hyperlink" Target="mailto:jimdunn@cwidaho.cc" TargetMode="External"/><Relationship Id="rId79" Type="http://schemas.openxmlformats.org/officeDocument/2006/relationships/hyperlink" Target="http://www.centralia.edu/academics/EdPlanners/AASENERGYTECHPOWER.htm" TargetMode="External"/><Relationship Id="rId102" Type="http://schemas.openxmlformats.org/officeDocument/2006/relationships/hyperlink" Target="http://www.scc.spokane.edu/?hvac" TargetMode="External"/><Relationship Id="rId123" Type="http://schemas.openxmlformats.org/officeDocument/2006/relationships/hyperlink" Target="http://www.slcccontinuinged.com/energymanagement" TargetMode="External"/><Relationship Id="rId144" Type="http://schemas.openxmlformats.org/officeDocument/2006/relationships/hyperlink" Target="http://www.weber.edu/cmt/cmtdegrees/facilities_management.html" TargetMode="External"/><Relationship Id="rId90" Type="http://schemas.openxmlformats.org/officeDocument/2006/relationships/hyperlink" Target="mailto:grace.lasker@lwtc.edu" TargetMode="External"/><Relationship Id="rId165" Type="http://schemas.openxmlformats.org/officeDocument/2006/relationships/hyperlink" Target="http://www.msun.edu/academics/cots/program-SET.htm" TargetMode="External"/><Relationship Id="rId186" Type="http://schemas.openxmlformats.org/officeDocument/2006/relationships/hyperlink" Target="mailto:soainfo@arch.wsu.edu" TargetMode="External"/><Relationship Id="rId211" Type="http://schemas.openxmlformats.org/officeDocument/2006/relationships/hyperlink" Target="http://www.cptc.edu/index.php/programs/degrees_certificates/sustainable_building_science/" TargetMode="External"/><Relationship Id="rId232" Type="http://schemas.openxmlformats.org/officeDocument/2006/relationships/hyperlink" Target="http://www.greenriver.edu/programs/az/info/welding.shtm" TargetMode="External"/><Relationship Id="rId253" Type="http://schemas.openxmlformats.org/officeDocument/2006/relationships/hyperlink" Target="mailto:jlee@RTC.edu" TargetMode="External"/><Relationship Id="rId274" Type="http://schemas.openxmlformats.org/officeDocument/2006/relationships/hyperlink" Target="mailto:lymanj@rocky.edu" TargetMode="External"/><Relationship Id="rId295" Type="http://schemas.openxmlformats.org/officeDocument/2006/relationships/hyperlink" Target="mailto:holdenl@cwu.edu" TargetMode="External"/><Relationship Id="rId27" Type="http://schemas.openxmlformats.org/officeDocument/2006/relationships/hyperlink" Target="http://www.pcc.edu/programs/electronic-engineering/" TargetMode="External"/><Relationship Id="rId48" Type="http://schemas.openxmlformats.org/officeDocument/2006/relationships/hyperlink" Target="mailto:RuthAnn.Wilfong@umpqua.edu" TargetMode="External"/><Relationship Id="rId69" Type="http://schemas.openxmlformats.org/officeDocument/2006/relationships/hyperlink" Target="mailto:billa@bigbend.edu" TargetMode="External"/><Relationship Id="rId113" Type="http://schemas.openxmlformats.org/officeDocument/2006/relationships/hyperlink" Target="http://www.wwcc.edu/CMSX/main.php?module=department&amp;collegecode=200&amp;deptcode=WIND" TargetMode="External"/><Relationship Id="rId134" Type="http://schemas.openxmlformats.org/officeDocument/2006/relationships/hyperlink" Target="http://www.plan.utah.edu/" TargetMode="External"/><Relationship Id="rId80" Type="http://schemas.openxmlformats.org/officeDocument/2006/relationships/hyperlink" Target="mailto:cmann@centralia.edu" TargetMode="External"/><Relationship Id="rId155" Type="http://schemas.openxmlformats.org/officeDocument/2006/relationships/hyperlink" Target="http://www.webster.edu/online/programshow.php?prog=enmg" TargetMode="External"/><Relationship Id="rId176" Type="http://schemas.openxmlformats.org/officeDocument/2006/relationships/hyperlink" Target="http://www.dawson.edu/content/engineering-technology" TargetMode="External"/><Relationship Id="rId197" Type="http://schemas.openxmlformats.org/officeDocument/2006/relationships/hyperlink" Target="http://bellevuecollege.edu/programs/degrees/proftech/bsust/" TargetMode="External"/><Relationship Id="rId201" Type="http://schemas.openxmlformats.org/officeDocument/2006/relationships/hyperlink" Target="http://www.cwu.edu/~iet/programs/cmgt/davespage.html" TargetMode="External"/><Relationship Id="rId222" Type="http://schemas.openxmlformats.org/officeDocument/2006/relationships/hyperlink" Target="http://www.campusce.net/everett/course/course.aspx?C=432&amp;pc=173&amp;mc=&amp;sc=" TargetMode="External"/><Relationship Id="rId243" Type="http://schemas.openxmlformats.org/officeDocument/2006/relationships/hyperlink" Target="http://www.olympic.edu/Students/AcadDivDept/BusinessAndTechnology/IndTradTech/" TargetMode="External"/><Relationship Id="rId264" Type="http://schemas.openxmlformats.org/officeDocument/2006/relationships/hyperlink" Target="http://www.pugetsound.edu/academics/departments-and-programs/undergraduate/environmental-policy/" TargetMode="External"/><Relationship Id="rId285" Type="http://schemas.openxmlformats.org/officeDocument/2006/relationships/hyperlink" Target="http://www.lanecc.edu/pathways/maps/fnr-sustainabilitycoordinator.html" TargetMode="External"/><Relationship Id="rId17" Type="http://schemas.openxmlformats.org/officeDocument/2006/relationships/hyperlink" Target="http://www.renewableenergycareers.org/" TargetMode="External"/><Relationship Id="rId38" Type="http://schemas.openxmlformats.org/officeDocument/2006/relationships/hyperlink" Target="mailto:kcloud@pcc.edu" TargetMode="External"/><Relationship Id="rId59" Type="http://schemas.openxmlformats.org/officeDocument/2006/relationships/hyperlink" Target="mailto:jimdunn@cwidaho.cc" TargetMode="External"/><Relationship Id="rId103" Type="http://schemas.openxmlformats.org/officeDocument/2006/relationships/hyperlink" Target="mailto:SSherman@scc.spokane.edu" TargetMode="External"/><Relationship Id="rId124" Type="http://schemas.openxmlformats.org/officeDocument/2006/relationships/hyperlink" Target="http://www.shoreline.edu/zeh/" TargetMode="External"/><Relationship Id="rId70" Type="http://schemas.openxmlformats.org/officeDocument/2006/relationships/hyperlink" Target="http://www.btc.ctc.edu/DegreesCertificates/Programs/PRG-ProgramMain.asp?Program=21" TargetMode="External"/><Relationship Id="rId91" Type="http://schemas.openxmlformats.org/officeDocument/2006/relationships/hyperlink" Target="mailto:grace.lasker@lwtc.edu" TargetMode="External"/><Relationship Id="rId145" Type="http://schemas.openxmlformats.org/officeDocument/2006/relationships/hyperlink" Target="http://documents.weber.edu/catalog/current/~cmtb.htm" TargetMode="External"/><Relationship Id="rId166" Type="http://schemas.openxmlformats.org/officeDocument/2006/relationships/hyperlink" Target="http://www.msun.edu/academics/cots/program-SET.htm" TargetMode="External"/><Relationship Id="rId187" Type="http://schemas.openxmlformats.org/officeDocument/2006/relationships/hyperlink" Target="http://www.arch.wsu.edu/01%20index/4.3.1%20CM%20DEGREE.htm" TargetMode="External"/><Relationship Id="rId1" Type="http://schemas.openxmlformats.org/officeDocument/2006/relationships/hyperlink" Target="http://www.edcc.edu/energy" TargetMode="External"/><Relationship Id="rId212" Type="http://schemas.openxmlformats.org/officeDocument/2006/relationships/hyperlink" Target="http://www.cptc.edu/index.php/programs/degrees_certificates/sustainable_building_science_construction_residential/" TargetMode="External"/><Relationship Id="rId233" Type="http://schemas.openxmlformats.org/officeDocument/2006/relationships/hyperlink" Target="mailto:jdanielson@greenriver.edu" TargetMode="External"/><Relationship Id="rId254" Type="http://schemas.openxmlformats.org/officeDocument/2006/relationships/hyperlink" Target="https://northseattle.edu/programs/energy-control-technology" TargetMode="External"/><Relationship Id="rId28" Type="http://schemas.openxmlformats.org/officeDocument/2006/relationships/hyperlink" Target="http://www.pcc.edu/programs/electronic-engineering/" TargetMode="External"/><Relationship Id="rId49" Type="http://schemas.openxmlformats.org/officeDocument/2006/relationships/hyperlink" Target="http://www.isu.edu/estec" TargetMode="External"/><Relationship Id="rId114" Type="http://schemas.openxmlformats.org/officeDocument/2006/relationships/hyperlink" Target="http://www.wvc.edu/directory/departments/esrt/default.asp" TargetMode="External"/><Relationship Id="rId275" Type="http://schemas.openxmlformats.org/officeDocument/2006/relationships/hyperlink" Target="http://www.uidaho.edu/engr/ece/bselectricalengr" TargetMode="External"/><Relationship Id="rId296" Type="http://schemas.openxmlformats.org/officeDocument/2006/relationships/hyperlink" Target="mailto:holdenl@cwu.edu" TargetMode="External"/><Relationship Id="rId300" Type="http://schemas.openxmlformats.org/officeDocument/2006/relationships/printerSettings" Target="../printerSettings/printerSettings2.bin"/><Relationship Id="rId60" Type="http://schemas.openxmlformats.org/officeDocument/2006/relationships/hyperlink" Target="http://www.cot.msubillings.edu/Programs/ProgSustainEnergy.htm" TargetMode="External"/><Relationship Id="rId81" Type="http://schemas.openxmlformats.org/officeDocument/2006/relationships/hyperlink" Target="http://www.clark.edu/academics/programs/power_utilities/" TargetMode="External"/><Relationship Id="rId135" Type="http://schemas.openxmlformats.org/officeDocument/2006/relationships/hyperlink" Target="http://www.plan.utah.edu/" TargetMode="External"/><Relationship Id="rId156" Type="http://schemas.openxmlformats.org/officeDocument/2006/relationships/hyperlink" Target="mailto:advising@webster.edu" TargetMode="External"/><Relationship Id="rId177" Type="http://schemas.openxmlformats.org/officeDocument/2006/relationships/hyperlink" Target="http://www.dawson.edu/future/info_request" TargetMode="External"/><Relationship Id="rId198" Type="http://schemas.openxmlformats.org/officeDocument/2006/relationships/hyperlink" Target="http://www.cwu.edu/~iet/programs/eet/eet.html" TargetMode="External"/><Relationship Id="rId202" Type="http://schemas.openxmlformats.org/officeDocument/2006/relationships/hyperlink" Target="http://www.bates.ctc.edu/page.asp?view=156" TargetMode="External"/><Relationship Id="rId223" Type="http://schemas.openxmlformats.org/officeDocument/2006/relationships/hyperlink" Target="http://www.everettcc.edu/learning/ibest/index.cfm?id=12110" TargetMode="External"/><Relationship Id="rId244" Type="http://schemas.openxmlformats.org/officeDocument/2006/relationships/hyperlink" Target="mailto:babel@olympic.edu" TargetMode="External"/><Relationship Id="rId18" Type="http://schemas.openxmlformats.org/officeDocument/2006/relationships/hyperlink" Target="http://www.lanecc.edu/apprenticeship" TargetMode="External"/><Relationship Id="rId39" Type="http://schemas.openxmlformats.org/officeDocument/2006/relationships/hyperlink" Target="mailto:kcloud@pcc.edu" TargetMode="External"/><Relationship Id="rId265" Type="http://schemas.openxmlformats.org/officeDocument/2006/relationships/hyperlink" Target="http://www.whitworth.edu/Academic/Department/Physics/Majors&amp;Minors.htm" TargetMode="External"/><Relationship Id="rId286" Type="http://schemas.openxmlformats.org/officeDocument/2006/relationships/hyperlink" Target="http://www.lanecc.edu/pathways/maps/fnr-sustainabilitycoordinator.html" TargetMode="External"/><Relationship Id="rId50" Type="http://schemas.openxmlformats.org/officeDocument/2006/relationships/hyperlink" Target="http://www.isu.edu/estec" TargetMode="External"/><Relationship Id="rId104" Type="http://schemas.openxmlformats.org/officeDocument/2006/relationships/hyperlink" Target="http://www.scc.spokane.edu/?elmt" TargetMode="External"/><Relationship Id="rId125" Type="http://schemas.openxmlformats.org/officeDocument/2006/relationships/hyperlink" Target="mailto:adam.dastrup@slcc.edu" TargetMode="External"/><Relationship Id="rId146" Type="http://schemas.openxmlformats.org/officeDocument/2006/relationships/hyperlink" Target="http://documents.weber.edu/catalog/current/~cmta.htm" TargetMode="External"/><Relationship Id="rId167" Type="http://schemas.openxmlformats.org/officeDocument/2006/relationships/hyperlink" Target="http://www.msun.edu/academics/cots/program-Electrical.htm" TargetMode="External"/><Relationship Id="rId188" Type="http://schemas.openxmlformats.org/officeDocument/2006/relationships/hyperlink" Target="http://school.eecs.wsu.ed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uidaho.ed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441"/>
  <sheetViews>
    <sheetView tabSelected="1" zoomScaleNormal="100" workbookViewId="0">
      <pane ySplit="1" topLeftCell="A2" activePane="bottomLeft" state="frozen"/>
      <selection pane="bottomLeft" activeCell="A2" sqref="A2"/>
    </sheetView>
  </sheetViews>
  <sheetFormatPr defaultColWidth="0" defaultRowHeight="15" x14ac:dyDescent="0.25"/>
  <cols>
    <col min="1" max="1" width="34.85546875" style="4" customWidth="1"/>
    <col min="2" max="2" width="43.42578125" style="4" customWidth="1"/>
    <col min="3" max="3" width="5.5703125" style="4" bestFit="1" customWidth="1"/>
    <col min="4" max="4" width="13.5703125" style="4" bestFit="1" customWidth="1"/>
    <col min="5" max="5" width="10.7109375" style="4" bestFit="1" customWidth="1"/>
    <col min="6" max="6" width="4.5703125" style="12" customWidth="1"/>
    <col min="7" max="7" width="6.7109375" style="12" bestFit="1" customWidth="1"/>
    <col min="8" max="8" width="4.85546875" style="12" customWidth="1"/>
    <col min="9" max="9" width="7.28515625" style="12" customWidth="1"/>
    <col min="10" max="10" width="7.85546875" style="12" customWidth="1"/>
    <col min="11" max="11" width="5.42578125" style="12" customWidth="1"/>
    <col min="12" max="12" width="5.5703125" style="12" customWidth="1"/>
    <col min="13" max="13" width="5" style="12" customWidth="1"/>
    <col min="14" max="14" width="9.5703125" style="12" customWidth="1"/>
    <col min="15" max="15" width="6.85546875" style="12" customWidth="1"/>
    <col min="16" max="16" width="12.5703125" style="13" customWidth="1"/>
    <col min="17" max="17" width="35.7109375" style="69" hidden="1" customWidth="1"/>
    <col min="18" max="33" width="0" style="69" hidden="1" customWidth="1"/>
    <col min="34" max="87" width="0" style="4" hidden="1" customWidth="1"/>
    <col min="88" max="98" width="9.140625" style="4" hidden="1"/>
    <col min="99" max="16383" width="0" style="4" hidden="1"/>
    <col min="16384" max="16384" width="9.140625" style="4" hidden="1"/>
  </cols>
  <sheetData>
    <row r="1" spans="1:274" s="62" customFormat="1" ht="19.5" customHeight="1" x14ac:dyDescent="0.25">
      <c r="A1" s="98" t="s">
        <v>0</v>
      </c>
      <c r="B1" s="98" t="s">
        <v>1</v>
      </c>
      <c r="C1" s="98" t="s">
        <v>2</v>
      </c>
      <c r="D1" s="98" t="s">
        <v>3</v>
      </c>
      <c r="E1" s="98" t="s">
        <v>4</v>
      </c>
      <c r="F1" s="99" t="s">
        <v>27</v>
      </c>
      <c r="G1" s="99" t="s">
        <v>28</v>
      </c>
      <c r="H1" s="99" t="s">
        <v>29</v>
      </c>
      <c r="I1" s="99" t="s">
        <v>30</v>
      </c>
      <c r="J1" s="99" t="s">
        <v>31</v>
      </c>
      <c r="K1" s="99" t="s">
        <v>32</v>
      </c>
      <c r="L1" s="99" t="s">
        <v>6</v>
      </c>
      <c r="M1" s="99" t="s">
        <v>33</v>
      </c>
      <c r="N1" s="99" t="s">
        <v>34</v>
      </c>
      <c r="O1" s="99" t="s">
        <v>35</v>
      </c>
      <c r="P1" s="100" t="s">
        <v>968</v>
      </c>
      <c r="Q1" s="101"/>
      <c r="R1" s="68"/>
      <c r="S1" s="68"/>
      <c r="T1" s="68"/>
      <c r="U1" s="68"/>
      <c r="V1" s="68"/>
      <c r="W1" s="68"/>
      <c r="X1" s="68"/>
      <c r="Y1" s="68"/>
      <c r="Z1" s="68"/>
      <c r="AA1" s="68"/>
      <c r="AB1" s="68"/>
      <c r="AC1" s="68"/>
      <c r="AD1" s="68"/>
      <c r="AE1" s="68"/>
      <c r="AF1" s="68"/>
      <c r="AG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c r="IS1" s="68"/>
      <c r="IT1" s="68"/>
      <c r="IU1" s="68"/>
      <c r="IV1" s="68"/>
      <c r="IW1" s="68"/>
      <c r="IX1" s="68"/>
      <c r="IY1" s="68"/>
      <c r="IZ1" s="68"/>
      <c r="JA1" s="68"/>
      <c r="JB1" s="68"/>
      <c r="JC1" s="68"/>
      <c r="JD1" s="68"/>
      <c r="JE1" s="68"/>
      <c r="JF1" s="68"/>
      <c r="JG1" s="68"/>
      <c r="JH1" s="68"/>
      <c r="JI1" s="68"/>
      <c r="JJ1" s="68"/>
      <c r="JK1" s="68"/>
      <c r="JL1" s="68"/>
      <c r="JM1" s="68"/>
      <c r="JN1" s="68"/>
    </row>
    <row r="2" spans="1:274" x14ac:dyDescent="0.25">
      <c r="A2" s="102" t="s">
        <v>172</v>
      </c>
      <c r="B2" s="102" t="str">
        <f>HYPERLINK("http://coen.boisestate.edu/ece/comments/feed","Electrical &amp; Computer Engineering")</f>
        <v>Electrical &amp; Computer Engineering</v>
      </c>
      <c r="C2" s="103" t="s">
        <v>5</v>
      </c>
      <c r="D2" s="103" t="s">
        <v>10</v>
      </c>
      <c r="E2" s="103" t="s">
        <v>16</v>
      </c>
      <c r="F2" s="104" t="s">
        <v>38</v>
      </c>
      <c r="G2" s="104"/>
      <c r="H2" s="104"/>
      <c r="I2" s="104" t="s">
        <v>142</v>
      </c>
      <c r="J2" s="104"/>
      <c r="K2" s="105"/>
      <c r="L2" s="105"/>
      <c r="M2" s="105" t="s">
        <v>142</v>
      </c>
      <c r="N2" s="105" t="s">
        <v>142</v>
      </c>
      <c r="O2" s="105"/>
      <c r="P2" s="106">
        <v>40974</v>
      </c>
      <c r="Q2" s="107"/>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row>
    <row r="3" spans="1:274" x14ac:dyDescent="0.25">
      <c r="A3" s="102" t="s">
        <v>172</v>
      </c>
      <c r="B3" s="102" t="str">
        <f>HYPERLINK("http://coen.boisestate.edu/mbe","Department of Mechanical &amp; Biomedical Engineering")</f>
        <v>Department of Mechanical &amp; Biomedical Engineering</v>
      </c>
      <c r="C3" s="103" t="s">
        <v>5</v>
      </c>
      <c r="D3" s="103" t="s">
        <v>10</v>
      </c>
      <c r="E3" s="103" t="s">
        <v>16</v>
      </c>
      <c r="F3" s="104" t="s">
        <v>38</v>
      </c>
      <c r="G3" s="104"/>
      <c r="H3" s="104"/>
      <c r="I3" s="104"/>
      <c r="J3" s="104"/>
      <c r="K3" s="105"/>
      <c r="L3" s="105"/>
      <c r="M3" s="105" t="s">
        <v>142</v>
      </c>
      <c r="N3" s="105" t="s">
        <v>142</v>
      </c>
      <c r="O3" s="105"/>
      <c r="P3" s="106">
        <v>40968</v>
      </c>
      <c r="Q3" s="107"/>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row>
    <row r="4" spans="1:274" x14ac:dyDescent="0.25">
      <c r="A4" s="102" t="s">
        <v>173</v>
      </c>
      <c r="B4" s="102" t="str">
        <f>HYPERLINK("http://math.csi.edu/engineering/electrical.asp","Electrical Engineering - Associate of Engineering")</f>
        <v>Electrical Engineering - Associate of Engineering</v>
      </c>
      <c r="C4" s="103" t="s">
        <v>5</v>
      </c>
      <c r="D4" s="103" t="s">
        <v>9</v>
      </c>
      <c r="E4" s="103" t="s">
        <v>15</v>
      </c>
      <c r="F4" s="104" t="s">
        <v>38</v>
      </c>
      <c r="G4" s="104"/>
      <c r="H4" s="104"/>
      <c r="I4" s="104"/>
      <c r="J4" s="104"/>
      <c r="K4" s="105"/>
      <c r="L4" s="105"/>
      <c r="M4" s="105"/>
      <c r="N4" s="105"/>
      <c r="O4" s="105"/>
      <c r="P4" s="106">
        <v>40966</v>
      </c>
      <c r="Q4" s="108" t="s">
        <v>191</v>
      </c>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row>
    <row r="5" spans="1:274" x14ac:dyDescent="0.25">
      <c r="A5" s="102" t="s">
        <v>173</v>
      </c>
      <c r="B5" s="102" t="str">
        <f>HYPERLINK("http://agriculture.csi.edu/enviroTech","Environmental Technology AAS")</f>
        <v>Environmental Technology AAS</v>
      </c>
      <c r="C5" s="103" t="s">
        <v>5</v>
      </c>
      <c r="D5" s="103" t="s">
        <v>9</v>
      </c>
      <c r="E5" s="103" t="s">
        <v>15</v>
      </c>
      <c r="F5" s="104" t="s">
        <v>38</v>
      </c>
      <c r="G5" s="104"/>
      <c r="H5" s="104"/>
      <c r="I5" s="104"/>
      <c r="J5" s="104"/>
      <c r="K5" s="105" t="s">
        <v>38</v>
      </c>
      <c r="L5" s="105"/>
      <c r="M5" s="105" t="s">
        <v>142</v>
      </c>
      <c r="N5" s="105"/>
      <c r="O5" s="105"/>
      <c r="P5" s="106">
        <v>40966</v>
      </c>
      <c r="Q5" s="108" t="s">
        <v>192</v>
      </c>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row>
    <row r="6" spans="1:274" x14ac:dyDescent="0.25">
      <c r="A6" s="102" t="s">
        <v>173</v>
      </c>
      <c r="B6" s="102" t="str">
        <f>HYPERLINK("http://agriculture.csi.edu/enviroTech","Environmental Technology - Technical Certificate")</f>
        <v>Environmental Technology - Technical Certificate</v>
      </c>
      <c r="C6" s="103" t="s">
        <v>5</v>
      </c>
      <c r="D6" s="103" t="s">
        <v>9</v>
      </c>
      <c r="E6" s="103" t="s">
        <v>14</v>
      </c>
      <c r="F6" s="104" t="s">
        <v>38</v>
      </c>
      <c r="G6" s="104"/>
      <c r="H6" s="104"/>
      <c r="I6" s="104"/>
      <c r="J6" s="104"/>
      <c r="K6" s="105" t="s">
        <v>38</v>
      </c>
      <c r="L6" s="105"/>
      <c r="M6" s="105" t="s">
        <v>142</v>
      </c>
      <c r="N6" s="105"/>
      <c r="O6" s="105"/>
      <c r="P6" s="106">
        <v>40966</v>
      </c>
      <c r="Q6" s="108" t="s">
        <v>192</v>
      </c>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row>
    <row r="7" spans="1:274" x14ac:dyDescent="0.25">
      <c r="A7" s="102" t="s">
        <v>175</v>
      </c>
      <c r="B7" s="102" t="s">
        <v>107</v>
      </c>
      <c r="C7" s="103" t="s">
        <v>5</v>
      </c>
      <c r="D7" s="103" t="s">
        <v>9</v>
      </c>
      <c r="E7" s="103" t="s">
        <v>14</v>
      </c>
      <c r="F7" s="104" t="s">
        <v>38</v>
      </c>
      <c r="G7" s="104"/>
      <c r="H7" s="104"/>
      <c r="I7" s="104"/>
      <c r="J7" s="104"/>
      <c r="K7" s="105" t="s">
        <v>38</v>
      </c>
      <c r="L7" s="105"/>
      <c r="M7" s="105"/>
      <c r="N7" s="105"/>
      <c r="O7" s="105"/>
      <c r="P7" s="106">
        <v>40974</v>
      </c>
      <c r="Q7" s="107"/>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c r="IW7" s="69"/>
      <c r="IX7" s="69"/>
      <c r="IY7" s="69"/>
      <c r="IZ7" s="69"/>
      <c r="JA7" s="69"/>
      <c r="JB7" s="69"/>
      <c r="JC7" s="69"/>
      <c r="JD7" s="69"/>
      <c r="JE7" s="69"/>
      <c r="JF7" s="69"/>
      <c r="JG7" s="69"/>
      <c r="JH7" s="69"/>
      <c r="JI7" s="69"/>
      <c r="JJ7" s="69"/>
      <c r="JK7" s="69"/>
      <c r="JL7" s="69"/>
      <c r="JM7" s="69"/>
      <c r="JN7" s="69"/>
    </row>
    <row r="8" spans="1:274" x14ac:dyDescent="0.25">
      <c r="A8" s="102" t="s">
        <v>175</v>
      </c>
      <c r="B8" s="102" t="s">
        <v>184</v>
      </c>
      <c r="C8" s="103" t="s">
        <v>5</v>
      </c>
      <c r="D8" s="103" t="s">
        <v>9</v>
      </c>
      <c r="E8" s="103" t="s">
        <v>14</v>
      </c>
      <c r="F8" s="104" t="s">
        <v>38</v>
      </c>
      <c r="G8" s="104"/>
      <c r="H8" s="104"/>
      <c r="I8" s="104"/>
      <c r="J8" s="104"/>
      <c r="K8" s="105" t="s">
        <v>38</v>
      </c>
      <c r="L8" s="105"/>
      <c r="M8" s="105"/>
      <c r="N8" s="105"/>
      <c r="O8" s="105"/>
      <c r="P8" s="106">
        <v>40974</v>
      </c>
      <c r="Q8" s="107"/>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c r="IW8" s="69"/>
      <c r="IX8" s="69"/>
      <c r="IY8" s="69"/>
      <c r="IZ8" s="69"/>
      <c r="JA8" s="69"/>
      <c r="JB8" s="69"/>
      <c r="JC8" s="69"/>
      <c r="JD8" s="69"/>
      <c r="JE8" s="69"/>
      <c r="JF8" s="69"/>
      <c r="JG8" s="69"/>
      <c r="JH8" s="69"/>
      <c r="JI8" s="69"/>
      <c r="JJ8" s="69"/>
      <c r="JK8" s="69"/>
      <c r="JL8" s="69"/>
      <c r="JM8" s="69"/>
      <c r="JN8" s="69"/>
    </row>
    <row r="9" spans="1:274" x14ac:dyDescent="0.25">
      <c r="A9" s="102" t="s">
        <v>175</v>
      </c>
      <c r="B9" s="102" t="s">
        <v>183</v>
      </c>
      <c r="C9" s="103" t="s">
        <v>5</v>
      </c>
      <c r="D9" s="103" t="s">
        <v>9</v>
      </c>
      <c r="E9" s="103" t="s">
        <v>14</v>
      </c>
      <c r="F9" s="104" t="s">
        <v>38</v>
      </c>
      <c r="G9" s="104"/>
      <c r="H9" s="104"/>
      <c r="I9" s="104"/>
      <c r="J9" s="104"/>
      <c r="K9" s="105" t="s">
        <v>38</v>
      </c>
      <c r="L9" s="105"/>
      <c r="M9" s="105"/>
      <c r="N9" s="105"/>
      <c r="O9" s="105"/>
      <c r="P9" s="106">
        <v>40974</v>
      </c>
      <c r="Q9" s="107"/>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row>
    <row r="10" spans="1:274" x14ac:dyDescent="0.25">
      <c r="A10" s="102" t="s">
        <v>174</v>
      </c>
      <c r="B10" s="102" t="s">
        <v>274</v>
      </c>
      <c r="C10" s="103" t="s">
        <v>5</v>
      </c>
      <c r="D10" s="103" t="s">
        <v>9</v>
      </c>
      <c r="E10" s="103" t="s">
        <v>15</v>
      </c>
      <c r="F10" s="104" t="s">
        <v>38</v>
      </c>
      <c r="G10" s="104"/>
      <c r="H10" s="104"/>
      <c r="I10" s="104"/>
      <c r="J10" s="104"/>
      <c r="K10" s="105" t="s">
        <v>38</v>
      </c>
      <c r="L10" s="105"/>
      <c r="M10" s="105" t="s">
        <v>142</v>
      </c>
      <c r="N10" s="105"/>
      <c r="O10" s="105"/>
      <c r="P10" s="106">
        <v>40974</v>
      </c>
      <c r="Q10" s="107"/>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c r="IW10" s="69"/>
      <c r="IX10" s="69"/>
      <c r="IY10" s="69"/>
      <c r="IZ10" s="69"/>
      <c r="JA10" s="69"/>
      <c r="JB10" s="69"/>
      <c r="JC10" s="69"/>
      <c r="JD10" s="69"/>
      <c r="JE10" s="69"/>
      <c r="JF10" s="69"/>
      <c r="JG10" s="69"/>
      <c r="JH10" s="69"/>
      <c r="JI10" s="69"/>
      <c r="JJ10" s="69"/>
      <c r="JK10" s="69"/>
      <c r="JL10" s="69"/>
      <c r="JM10" s="69"/>
      <c r="JN10" s="69"/>
    </row>
    <row r="11" spans="1:274" x14ac:dyDescent="0.25">
      <c r="A11" s="102" t="s">
        <v>176</v>
      </c>
      <c r="B11" s="102" t="s">
        <v>182</v>
      </c>
      <c r="C11" s="103" t="s">
        <v>5</v>
      </c>
      <c r="D11" s="103" t="s">
        <v>9</v>
      </c>
      <c r="E11" s="103" t="s">
        <v>15</v>
      </c>
      <c r="F11" s="104" t="s">
        <v>38</v>
      </c>
      <c r="G11" s="104"/>
      <c r="H11" s="104"/>
      <c r="I11" s="104" t="s">
        <v>38</v>
      </c>
      <c r="J11" s="104"/>
      <c r="K11" s="105" t="s">
        <v>38</v>
      </c>
      <c r="L11" s="105"/>
      <c r="M11" s="105"/>
      <c r="N11" s="105"/>
      <c r="O11" s="105"/>
      <c r="P11" s="106">
        <v>40974</v>
      </c>
      <c r="Q11" s="107"/>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row>
    <row r="12" spans="1:274" x14ac:dyDescent="0.25">
      <c r="A12" s="102" t="s">
        <v>176</v>
      </c>
      <c r="B12" s="102" t="s">
        <v>181</v>
      </c>
      <c r="C12" s="103" t="s">
        <v>5</v>
      </c>
      <c r="D12" s="103" t="s">
        <v>9</v>
      </c>
      <c r="E12" s="103" t="s">
        <v>15</v>
      </c>
      <c r="F12" s="104" t="s">
        <v>38</v>
      </c>
      <c r="G12" s="104"/>
      <c r="H12" s="104"/>
      <c r="I12" s="104"/>
      <c r="J12" s="104"/>
      <c r="K12" s="105" t="s">
        <v>38</v>
      </c>
      <c r="L12" s="105"/>
      <c r="M12" s="105"/>
      <c r="N12" s="105"/>
      <c r="O12" s="105"/>
      <c r="P12" s="106">
        <v>40974</v>
      </c>
      <c r="Q12" s="107"/>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row>
    <row r="13" spans="1:274" x14ac:dyDescent="0.25">
      <c r="A13" s="102" t="s">
        <v>176</v>
      </c>
      <c r="B13" s="102" t="s">
        <v>177</v>
      </c>
      <c r="C13" s="103" t="s">
        <v>5</v>
      </c>
      <c r="D13" s="103" t="s">
        <v>9</v>
      </c>
      <c r="E13" s="103" t="s">
        <v>15</v>
      </c>
      <c r="F13" s="104" t="s">
        <v>38</v>
      </c>
      <c r="G13" s="104"/>
      <c r="H13" s="104"/>
      <c r="I13" s="104"/>
      <c r="J13" s="104"/>
      <c r="K13" s="105" t="s">
        <v>38</v>
      </c>
      <c r="L13" s="105"/>
      <c r="M13" s="105"/>
      <c r="N13" s="105"/>
      <c r="O13" s="105"/>
      <c r="P13" s="106">
        <v>40974</v>
      </c>
      <c r="Q13" s="107"/>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row>
    <row r="14" spans="1:274" x14ac:dyDescent="0.25">
      <c r="A14" s="102" t="s">
        <v>176</v>
      </c>
      <c r="B14" s="102" t="s">
        <v>179</v>
      </c>
      <c r="C14" s="103" t="s">
        <v>5</v>
      </c>
      <c r="D14" s="103" t="s">
        <v>9</v>
      </c>
      <c r="E14" s="103" t="s">
        <v>15</v>
      </c>
      <c r="F14" s="104" t="s">
        <v>38</v>
      </c>
      <c r="G14" s="104"/>
      <c r="H14" s="104"/>
      <c r="I14" s="104"/>
      <c r="J14" s="104"/>
      <c r="K14" s="105" t="s">
        <v>38</v>
      </c>
      <c r="L14" s="105"/>
      <c r="M14" s="105"/>
      <c r="N14" s="105"/>
      <c r="O14" s="105"/>
      <c r="P14" s="106">
        <v>40974</v>
      </c>
      <c r="Q14" s="107"/>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row>
    <row r="15" spans="1:274" s="5" customFormat="1" x14ac:dyDescent="0.25">
      <c r="A15" s="109" t="s">
        <v>176</v>
      </c>
      <c r="B15" s="109" t="s">
        <v>978</v>
      </c>
      <c r="C15" s="110" t="s">
        <v>5</v>
      </c>
      <c r="D15" s="110" t="s">
        <v>9</v>
      </c>
      <c r="E15" s="110" t="s">
        <v>14</v>
      </c>
      <c r="F15" s="111" t="s">
        <v>38</v>
      </c>
      <c r="G15" s="111"/>
      <c r="H15" s="111"/>
      <c r="I15" s="111"/>
      <c r="J15" s="111"/>
      <c r="K15" s="111"/>
      <c r="L15" s="111"/>
      <c r="M15" s="111"/>
      <c r="N15" s="111"/>
      <c r="O15" s="111"/>
      <c r="P15" s="106">
        <v>40974</v>
      </c>
      <c r="Q15" s="107"/>
      <c r="R15" s="69"/>
      <c r="S15" s="69"/>
      <c r="T15" s="69"/>
      <c r="U15" s="69"/>
      <c r="V15" s="69"/>
      <c r="W15" s="69"/>
      <c r="X15" s="69"/>
      <c r="Y15" s="69"/>
      <c r="Z15" s="69"/>
      <c r="AA15" s="69"/>
      <c r="AB15" s="69"/>
      <c r="AC15" s="69"/>
      <c r="AD15" s="69"/>
      <c r="AE15" s="69"/>
      <c r="AF15" s="69"/>
      <c r="AG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row>
    <row r="16" spans="1:274" s="6" customFormat="1" ht="15" customHeight="1" x14ac:dyDescent="0.25">
      <c r="A16" s="112" t="str">
        <f>HYPERLINK("http://isu.edu/estec/","Energy Systems Technology &amp; Education Center")</f>
        <v>Energy Systems Technology &amp; Education Center</v>
      </c>
      <c r="B16" s="112" t="str">
        <f>HYPERLINK("http://isu.edu/estec/automation.shtml","Instrumentation and Automation Engineering Technology")</f>
        <v>Instrumentation and Automation Engineering Technology</v>
      </c>
      <c r="C16" s="113" t="s">
        <v>5</v>
      </c>
      <c r="D16" s="113" t="s">
        <v>9</v>
      </c>
      <c r="E16" s="113" t="s">
        <v>15</v>
      </c>
      <c r="F16" s="114" t="s">
        <v>38</v>
      </c>
      <c r="G16" s="114"/>
      <c r="H16" s="114"/>
      <c r="I16" s="114"/>
      <c r="J16" s="114"/>
      <c r="K16" s="114"/>
      <c r="L16" s="114"/>
      <c r="M16" s="114"/>
      <c r="N16" s="114"/>
      <c r="O16" s="114"/>
      <c r="P16" s="115">
        <v>40974</v>
      </c>
      <c r="Q16" s="116" t="str">
        <f>HYPERLINK("http://www.clackamas.edu/documents/catalog.pdf","")</f>
        <v/>
      </c>
      <c r="R16" s="70"/>
      <c r="S16" s="70"/>
      <c r="T16" s="70"/>
      <c r="U16" s="70"/>
      <c r="V16" s="70"/>
      <c r="W16" s="70"/>
      <c r="X16" s="70"/>
      <c r="Y16" s="70"/>
      <c r="Z16" s="70"/>
      <c r="AA16" s="70"/>
      <c r="AB16" s="70"/>
      <c r="AC16" s="70"/>
      <c r="AD16" s="70"/>
      <c r="AE16" s="70"/>
      <c r="AF16" s="70"/>
      <c r="AG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row>
    <row r="17" spans="1:274" s="6" customFormat="1" ht="15" customHeight="1" x14ac:dyDescent="0.25">
      <c r="A17" s="112" t="str">
        <f>HYPERLINK("http://www.isu.edu/ctech/programs.shtml","Idaho State University - College of Technology")</f>
        <v>Idaho State University - College of Technology</v>
      </c>
      <c r="B17" s="113" t="s">
        <v>193</v>
      </c>
      <c r="C17" s="113" t="s">
        <v>5</v>
      </c>
      <c r="D17" s="117"/>
      <c r="E17" s="117"/>
      <c r="F17" s="114" t="s">
        <v>38</v>
      </c>
      <c r="G17" s="117"/>
      <c r="H17" s="117"/>
      <c r="I17" s="117"/>
      <c r="J17" s="117"/>
      <c r="K17" s="114" t="s">
        <v>38</v>
      </c>
      <c r="L17" s="117"/>
      <c r="M17" s="117"/>
      <c r="N17" s="117"/>
      <c r="O17" s="117"/>
      <c r="P17" s="118">
        <v>40974</v>
      </c>
      <c r="Q17" s="116" t="str">
        <f>HYPERLINK("http://www.clackamas.edu/documents/catalog.pdf","")</f>
        <v/>
      </c>
      <c r="R17" s="70"/>
      <c r="S17" s="70"/>
      <c r="T17" s="70"/>
      <c r="U17" s="70"/>
      <c r="V17" s="70"/>
      <c r="W17" s="70"/>
      <c r="X17" s="70"/>
      <c r="Y17" s="70"/>
      <c r="Z17" s="70"/>
      <c r="AA17" s="70"/>
      <c r="AB17" s="70"/>
      <c r="AC17" s="70"/>
      <c r="AD17" s="70"/>
      <c r="AE17" s="70"/>
      <c r="AF17" s="70"/>
      <c r="AG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c r="IW17" s="70"/>
      <c r="IX17" s="70"/>
      <c r="IY17" s="70"/>
      <c r="IZ17" s="70"/>
      <c r="JA17" s="70"/>
      <c r="JB17" s="70"/>
      <c r="JC17" s="70"/>
      <c r="JD17" s="70"/>
      <c r="JE17" s="70"/>
      <c r="JF17" s="70"/>
      <c r="JG17" s="70"/>
      <c r="JH17" s="70"/>
      <c r="JI17" s="70"/>
      <c r="JJ17" s="70"/>
      <c r="JK17" s="70"/>
      <c r="JL17" s="70"/>
      <c r="JM17" s="70"/>
      <c r="JN17" s="70"/>
    </row>
    <row r="18" spans="1:274" x14ac:dyDescent="0.25">
      <c r="A18" s="112" t="str">
        <f>HYPERLINK("http://www.nic.edu/programs/viewprogram.aspx?landing=28","North Idaho College")</f>
        <v>North Idaho College</v>
      </c>
      <c r="B18" s="112" t="str">
        <f>HYPERLINK("http://www.nic.edu/programs/viewprogram.aspx?landing=28","Environmental Science AS")</f>
        <v>Environmental Science AS</v>
      </c>
      <c r="C18" s="103" t="s">
        <v>5</v>
      </c>
      <c r="D18" s="103" t="s">
        <v>9</v>
      </c>
      <c r="E18" s="103" t="s">
        <v>15</v>
      </c>
      <c r="F18" s="104" t="s">
        <v>38</v>
      </c>
      <c r="G18" s="105"/>
      <c r="H18" s="105"/>
      <c r="I18" s="105"/>
      <c r="J18" s="105"/>
      <c r="K18" s="105" t="s">
        <v>38</v>
      </c>
      <c r="L18" s="105"/>
      <c r="M18" s="105"/>
      <c r="N18" s="105"/>
      <c r="O18" s="105"/>
      <c r="P18" s="106">
        <v>40966</v>
      </c>
      <c r="Q18" s="107"/>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row>
    <row r="19" spans="1:274" s="6" customFormat="1" ht="15" customHeight="1" x14ac:dyDescent="0.25">
      <c r="A19" s="112" t="str">
        <f>HYPERLINK("http://www.uidaho.edu/","University of Idaho, Coeur d'Alene")</f>
        <v>University of Idaho, Coeur d'Alene</v>
      </c>
      <c r="B19" s="119" t="str">
        <f>HYPERLINK("http://www.uidaho.edu/cda/academics/all-programs/environmentalsci","Environmental Science, BS")</f>
        <v>Environmental Science, BS</v>
      </c>
      <c r="C19" s="113" t="s">
        <v>5</v>
      </c>
      <c r="D19" s="113" t="s">
        <v>10</v>
      </c>
      <c r="E19" s="113" t="s">
        <v>16</v>
      </c>
      <c r="F19" s="114" t="s">
        <v>38</v>
      </c>
      <c r="G19" s="114"/>
      <c r="H19" s="114"/>
      <c r="I19" s="114"/>
      <c r="J19" s="114"/>
      <c r="K19" s="114" t="s">
        <v>38</v>
      </c>
      <c r="L19" s="114"/>
      <c r="M19" s="114" t="s">
        <v>38</v>
      </c>
      <c r="N19" s="114"/>
      <c r="O19" s="114"/>
      <c r="P19" s="115">
        <v>40975</v>
      </c>
      <c r="Q19" s="116"/>
      <c r="R19" s="70"/>
      <c r="S19" s="70"/>
      <c r="T19" s="70"/>
      <c r="U19" s="70"/>
      <c r="V19" s="70"/>
      <c r="W19" s="70"/>
      <c r="X19" s="70"/>
      <c r="Y19" s="70"/>
      <c r="Z19" s="70"/>
      <c r="AA19" s="70"/>
      <c r="AB19" s="70"/>
      <c r="AC19" s="70"/>
      <c r="AD19" s="70"/>
      <c r="AE19" s="70"/>
      <c r="AF19" s="70"/>
      <c r="AG19" s="70"/>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c r="IW19" s="70"/>
      <c r="IX19" s="70"/>
      <c r="IY19" s="70"/>
      <c r="IZ19" s="70"/>
      <c r="JA19" s="70"/>
      <c r="JB19" s="70"/>
      <c r="JC19" s="70"/>
      <c r="JD19" s="70"/>
      <c r="JE19" s="70"/>
      <c r="JF19" s="70"/>
      <c r="JG19" s="70"/>
      <c r="JH19" s="70"/>
      <c r="JI19" s="70"/>
      <c r="JJ19" s="70"/>
      <c r="JK19" s="70"/>
      <c r="JL19" s="70"/>
      <c r="JM19" s="70"/>
      <c r="JN19" s="70"/>
    </row>
    <row r="20" spans="1:274" s="5" customFormat="1" x14ac:dyDescent="0.25">
      <c r="A20" s="120" t="s">
        <v>994</v>
      </c>
      <c r="B20" s="119" t="s">
        <v>1125</v>
      </c>
      <c r="C20" s="113" t="s">
        <v>5</v>
      </c>
      <c r="D20" s="113" t="s">
        <v>10</v>
      </c>
      <c r="E20" s="113" t="s">
        <v>16</v>
      </c>
      <c r="F20" s="114" t="s">
        <v>38</v>
      </c>
      <c r="G20" s="112"/>
      <c r="H20" s="112"/>
      <c r="I20" s="112"/>
      <c r="J20" s="112"/>
      <c r="K20" s="114" t="s">
        <v>38</v>
      </c>
      <c r="L20" s="112"/>
      <c r="M20" s="114" t="s">
        <v>38</v>
      </c>
      <c r="N20" s="112"/>
      <c r="O20" s="112"/>
      <c r="P20" s="115">
        <v>40975</v>
      </c>
      <c r="Q20" s="121"/>
      <c r="R20" s="71"/>
      <c r="S20" s="71"/>
      <c r="T20" s="71"/>
      <c r="U20" s="71"/>
      <c r="V20" s="71"/>
      <c r="W20" s="71"/>
      <c r="X20" s="71"/>
      <c r="Y20" s="71"/>
      <c r="Z20" s="71"/>
      <c r="AA20" s="71"/>
      <c r="AB20" s="71"/>
      <c r="AC20" s="71"/>
      <c r="AD20" s="71"/>
      <c r="AE20" s="71"/>
      <c r="AF20" s="71"/>
      <c r="AG20" s="7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69"/>
      <c r="IU20" s="69"/>
      <c r="IV20" s="69"/>
      <c r="IW20" s="69"/>
      <c r="IX20" s="69"/>
      <c r="IY20" s="69"/>
      <c r="IZ20" s="69"/>
      <c r="JA20" s="69"/>
      <c r="JB20" s="69"/>
      <c r="JC20" s="69"/>
      <c r="JD20" s="69"/>
      <c r="JE20" s="69"/>
      <c r="JF20" s="69"/>
      <c r="JG20" s="69"/>
      <c r="JH20" s="69"/>
      <c r="JI20" s="69"/>
      <c r="JJ20" s="69"/>
      <c r="JK20" s="69"/>
      <c r="JL20" s="69"/>
      <c r="JM20" s="69"/>
      <c r="JN20" s="69"/>
    </row>
    <row r="21" spans="1:274" x14ac:dyDescent="0.25">
      <c r="A21" s="112" t="str">
        <f>HYPERLINK("http://www.uidaho.edu/","University of Idaho, Coeur d'Alene")</f>
        <v>University of Idaho, Coeur d'Alene</v>
      </c>
      <c r="B21" s="102" t="s">
        <v>478</v>
      </c>
      <c r="C21" s="103" t="s">
        <v>5</v>
      </c>
      <c r="D21" s="103" t="s">
        <v>10</v>
      </c>
      <c r="E21" s="103" t="s">
        <v>16</v>
      </c>
      <c r="F21" s="105" t="s">
        <v>38</v>
      </c>
      <c r="G21" s="105"/>
      <c r="H21" s="105"/>
      <c r="I21" s="105"/>
      <c r="J21" s="105"/>
      <c r="K21" s="105" t="s">
        <v>38</v>
      </c>
      <c r="L21" s="105"/>
      <c r="M21" s="105" t="s">
        <v>38</v>
      </c>
      <c r="N21" s="105"/>
      <c r="O21" s="105"/>
      <c r="P21" s="106">
        <v>41073</v>
      </c>
      <c r="Q21" s="107"/>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row>
    <row r="22" spans="1:274" x14ac:dyDescent="0.25">
      <c r="A22" s="102" t="s">
        <v>946</v>
      </c>
      <c r="B22" s="102" t="s">
        <v>455</v>
      </c>
      <c r="C22" s="103" t="s">
        <v>5</v>
      </c>
      <c r="D22" s="103" t="s">
        <v>10</v>
      </c>
      <c r="E22" s="103" t="s">
        <v>16</v>
      </c>
      <c r="F22" s="105" t="s">
        <v>38</v>
      </c>
      <c r="G22" s="105"/>
      <c r="H22" s="105"/>
      <c r="I22" s="105"/>
      <c r="J22" s="105"/>
      <c r="K22" s="105" t="s">
        <v>38</v>
      </c>
      <c r="L22" s="105"/>
      <c r="M22" s="105"/>
      <c r="N22" s="105"/>
      <c r="O22" s="105"/>
      <c r="P22" s="106">
        <v>41073</v>
      </c>
      <c r="Q22" s="107"/>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row>
    <row r="23" spans="1:274" x14ac:dyDescent="0.25">
      <c r="A23" s="102" t="s">
        <v>508</v>
      </c>
      <c r="B23" s="103" t="s">
        <v>737</v>
      </c>
      <c r="C23" s="103" t="s">
        <v>6</v>
      </c>
      <c r="D23" s="103" t="s">
        <v>9</v>
      </c>
      <c r="E23" s="103" t="s">
        <v>15</v>
      </c>
      <c r="F23" s="105" t="s">
        <v>38</v>
      </c>
      <c r="G23" s="105"/>
      <c r="H23" s="105"/>
      <c r="I23" s="105"/>
      <c r="J23" s="105"/>
      <c r="K23" s="105" t="s">
        <v>38</v>
      </c>
      <c r="L23" s="105"/>
      <c r="M23" s="105"/>
      <c r="N23" s="105"/>
      <c r="O23" s="105"/>
      <c r="P23" s="106">
        <v>41073</v>
      </c>
      <c r="Q23" s="107"/>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row>
    <row r="24" spans="1:274" x14ac:dyDescent="0.25">
      <c r="A24" s="102" t="s">
        <v>508</v>
      </c>
      <c r="B24" s="103" t="s">
        <v>510</v>
      </c>
      <c r="C24" s="103" t="s">
        <v>6</v>
      </c>
      <c r="D24" s="103" t="s">
        <v>9</v>
      </c>
      <c r="E24" s="103" t="s">
        <v>15</v>
      </c>
      <c r="F24" s="105" t="s">
        <v>38</v>
      </c>
      <c r="G24" s="105"/>
      <c r="H24" s="105"/>
      <c r="I24" s="105"/>
      <c r="J24" s="105"/>
      <c r="K24" s="105" t="s">
        <v>38</v>
      </c>
      <c r="L24" s="105"/>
      <c r="M24" s="105"/>
      <c r="N24" s="105"/>
      <c r="O24" s="105"/>
      <c r="P24" s="106">
        <v>41073</v>
      </c>
      <c r="Q24" s="107"/>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row>
    <row r="25" spans="1:274" x14ac:dyDescent="0.25">
      <c r="A25" s="102" t="s">
        <v>508</v>
      </c>
      <c r="B25" s="103" t="s">
        <v>509</v>
      </c>
      <c r="C25" s="103" t="s">
        <v>6</v>
      </c>
      <c r="D25" s="103" t="s">
        <v>9</v>
      </c>
      <c r="E25" s="103" t="s">
        <v>15</v>
      </c>
      <c r="F25" s="105" t="s">
        <v>38</v>
      </c>
      <c r="G25" s="105"/>
      <c r="H25" s="105"/>
      <c r="I25" s="105"/>
      <c r="J25" s="105"/>
      <c r="K25" s="105" t="s">
        <v>38</v>
      </c>
      <c r="L25" s="105"/>
      <c r="M25" s="105"/>
      <c r="N25" s="105" t="s">
        <v>38</v>
      </c>
      <c r="O25" s="105" t="s">
        <v>38</v>
      </c>
      <c r="P25" s="106">
        <v>41073</v>
      </c>
      <c r="Q25" s="107"/>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row>
    <row r="26" spans="1:274" x14ac:dyDescent="0.25">
      <c r="A26" s="102" t="s">
        <v>508</v>
      </c>
      <c r="B26" s="103" t="s">
        <v>447</v>
      </c>
      <c r="C26" s="103" t="s">
        <v>6</v>
      </c>
      <c r="D26" s="103" t="s">
        <v>9</v>
      </c>
      <c r="E26" s="103" t="s">
        <v>15</v>
      </c>
      <c r="F26" s="105" t="s">
        <v>38</v>
      </c>
      <c r="G26" s="104"/>
      <c r="H26" s="104"/>
      <c r="I26" s="104"/>
      <c r="J26" s="104"/>
      <c r="K26" s="104" t="s">
        <v>38</v>
      </c>
      <c r="L26" s="104"/>
      <c r="M26" s="104"/>
      <c r="N26" s="104"/>
      <c r="O26" s="104"/>
      <c r="P26" s="106">
        <v>41073</v>
      </c>
      <c r="Q26" s="107"/>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row>
    <row r="27" spans="1:274" x14ac:dyDescent="0.25">
      <c r="A27" s="102" t="s">
        <v>482</v>
      </c>
      <c r="B27" s="102" t="s">
        <v>483</v>
      </c>
      <c r="C27" s="103" t="s">
        <v>6</v>
      </c>
      <c r="D27" s="103" t="s">
        <v>12</v>
      </c>
      <c r="E27" s="103" t="s">
        <v>16</v>
      </c>
      <c r="F27" s="105" t="s">
        <v>38</v>
      </c>
      <c r="G27" s="104"/>
      <c r="H27" s="104"/>
      <c r="I27" s="104"/>
      <c r="J27" s="104"/>
      <c r="K27" s="104" t="s">
        <v>38</v>
      </c>
      <c r="L27" s="104"/>
      <c r="M27" s="104"/>
      <c r="N27" s="104" t="s">
        <v>38</v>
      </c>
      <c r="O27" s="104" t="s">
        <v>38</v>
      </c>
      <c r="P27" s="106">
        <v>41073</v>
      </c>
      <c r="Q27" s="107"/>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row>
    <row r="28" spans="1:274" x14ac:dyDescent="0.25">
      <c r="A28" s="102" t="s">
        <v>511</v>
      </c>
      <c r="B28" s="102" t="s">
        <v>512</v>
      </c>
      <c r="C28" s="103" t="s">
        <v>6</v>
      </c>
      <c r="D28" s="103" t="s">
        <v>9</v>
      </c>
      <c r="E28" s="103" t="s">
        <v>15</v>
      </c>
      <c r="F28" s="105" t="s">
        <v>38</v>
      </c>
      <c r="G28" s="104"/>
      <c r="H28" s="104"/>
      <c r="I28" s="104"/>
      <c r="J28" s="104"/>
      <c r="K28" s="104" t="s">
        <v>38</v>
      </c>
      <c r="L28" s="104"/>
      <c r="M28" s="104"/>
      <c r="N28" s="104"/>
      <c r="O28" s="104"/>
      <c r="P28" s="106">
        <v>41073</v>
      </c>
      <c r="Q28" s="107"/>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row>
    <row r="29" spans="1:274" x14ac:dyDescent="0.25">
      <c r="A29" s="102" t="s">
        <v>306</v>
      </c>
      <c r="B29" s="102" t="s">
        <v>307</v>
      </c>
      <c r="C29" s="103" t="s">
        <v>6</v>
      </c>
      <c r="D29" s="103" t="s">
        <v>9</v>
      </c>
      <c r="E29" s="103" t="s">
        <v>14</v>
      </c>
      <c r="F29" s="105" t="s">
        <v>38</v>
      </c>
      <c r="G29" s="105"/>
      <c r="H29" s="105"/>
      <c r="I29" s="105"/>
      <c r="J29" s="105"/>
      <c r="K29" s="104" t="s">
        <v>38</v>
      </c>
      <c r="L29" s="105"/>
      <c r="M29" s="105" t="s">
        <v>142</v>
      </c>
      <c r="N29" s="105"/>
      <c r="O29" s="105"/>
      <c r="P29" s="106">
        <v>41073</v>
      </c>
      <c r="Q29" s="107"/>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c r="IW29" s="69"/>
      <c r="IX29" s="69"/>
      <c r="IY29" s="69"/>
      <c r="IZ29" s="69"/>
      <c r="JA29" s="69"/>
      <c r="JB29" s="69"/>
      <c r="JC29" s="69"/>
      <c r="JD29" s="69"/>
      <c r="JE29" s="69"/>
      <c r="JF29" s="69"/>
      <c r="JG29" s="69"/>
      <c r="JH29" s="69"/>
      <c r="JI29" s="69"/>
      <c r="JJ29" s="69"/>
      <c r="JK29" s="69"/>
      <c r="JL29" s="69"/>
      <c r="JM29" s="69"/>
      <c r="JN29" s="69"/>
    </row>
    <row r="30" spans="1:274" x14ac:dyDescent="0.25">
      <c r="A30" s="102" t="s">
        <v>513</v>
      </c>
      <c r="B30" s="102" t="s">
        <v>929</v>
      </c>
      <c r="C30" s="103" t="s">
        <v>6</v>
      </c>
      <c r="D30" s="103" t="s">
        <v>9</v>
      </c>
      <c r="E30" s="103" t="s">
        <v>14</v>
      </c>
      <c r="F30" s="105" t="s">
        <v>38</v>
      </c>
      <c r="G30" s="105"/>
      <c r="H30" s="105" t="s">
        <v>38</v>
      </c>
      <c r="I30" s="105"/>
      <c r="J30" s="105"/>
      <c r="K30" s="104" t="s">
        <v>38</v>
      </c>
      <c r="L30" s="105"/>
      <c r="M30" s="105"/>
      <c r="N30" s="105"/>
      <c r="O30" s="105"/>
      <c r="P30" s="106">
        <v>41073</v>
      </c>
      <c r="Q30" s="107"/>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c r="IW30" s="69"/>
      <c r="IX30" s="69"/>
      <c r="IY30" s="69"/>
      <c r="IZ30" s="69"/>
      <c r="JA30" s="69"/>
      <c r="JB30" s="69"/>
      <c r="JC30" s="69"/>
      <c r="JD30" s="69"/>
      <c r="JE30" s="69"/>
      <c r="JF30" s="69"/>
      <c r="JG30" s="69"/>
      <c r="JH30" s="69"/>
      <c r="JI30" s="69"/>
      <c r="JJ30" s="69"/>
      <c r="JK30" s="69"/>
      <c r="JL30" s="69"/>
      <c r="JM30" s="69"/>
      <c r="JN30" s="69"/>
    </row>
    <row r="31" spans="1:274" s="3" customFormat="1" ht="15" customHeight="1" x14ac:dyDescent="0.25">
      <c r="A31" s="122" t="str">
        <f>HYPERLINK("http://www.fpcc.edu/","Fort Peck Community College ")</f>
        <v xml:space="preserve">Fort Peck Community College </v>
      </c>
      <c r="B31" s="122" t="str">
        <f>HYPERLINK("http://www.fpcc.edu/degrees_certificates.html","Hazardous Materials &amp; Waste Mgmt AS/AAS ")</f>
        <v xml:space="preserve">Hazardous Materials &amp; Waste Mgmt AS/AAS </v>
      </c>
      <c r="C31" s="123" t="s">
        <v>6</v>
      </c>
      <c r="D31" s="123" t="s">
        <v>9</v>
      </c>
      <c r="E31" s="123" t="s">
        <v>15</v>
      </c>
      <c r="F31" s="124" t="s">
        <v>38</v>
      </c>
      <c r="G31" s="125"/>
      <c r="H31" s="125"/>
      <c r="I31" s="125"/>
      <c r="J31" s="125"/>
      <c r="K31" s="124" t="s">
        <v>38</v>
      </c>
      <c r="L31" s="125"/>
      <c r="M31" s="125"/>
      <c r="N31" s="125"/>
      <c r="O31" s="124" t="s">
        <v>142</v>
      </c>
      <c r="P31" s="126">
        <v>41073</v>
      </c>
      <c r="Q31" s="116" t="str">
        <f>HYPERLINK("http://www.cgcc.cc.or.us/StudentServices/documents/StudentCatalog.pdf","")</f>
        <v/>
      </c>
      <c r="R31" s="72"/>
      <c r="S31" s="72"/>
      <c r="T31" s="72"/>
      <c r="U31" s="72"/>
      <c r="V31" s="72"/>
      <c r="W31" s="72"/>
      <c r="X31" s="72"/>
      <c r="Y31" s="72"/>
      <c r="Z31" s="72"/>
      <c r="AA31" s="72"/>
      <c r="AB31" s="72"/>
      <c r="AC31" s="72"/>
      <c r="AD31" s="72"/>
      <c r="AE31" s="72"/>
      <c r="AF31" s="72"/>
      <c r="AG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c r="IU31" s="72"/>
      <c r="IV31" s="72"/>
      <c r="IW31" s="72"/>
      <c r="IX31" s="72"/>
      <c r="IY31" s="72"/>
      <c r="IZ31" s="72"/>
      <c r="JA31" s="72"/>
      <c r="JB31" s="72"/>
      <c r="JC31" s="72"/>
      <c r="JD31" s="72"/>
      <c r="JE31" s="72"/>
      <c r="JF31" s="72"/>
      <c r="JG31" s="72"/>
      <c r="JH31" s="72"/>
      <c r="JI31" s="72"/>
      <c r="JJ31" s="72"/>
      <c r="JK31" s="72"/>
      <c r="JL31" s="72"/>
      <c r="JM31" s="72"/>
      <c r="JN31" s="72"/>
    </row>
    <row r="32" spans="1:274" x14ac:dyDescent="0.25">
      <c r="A32" s="102" t="s">
        <v>309</v>
      </c>
      <c r="B32" s="102" t="s">
        <v>312</v>
      </c>
      <c r="C32" s="103" t="s">
        <v>6</v>
      </c>
      <c r="D32" s="103" t="s">
        <v>9</v>
      </c>
      <c r="E32" s="103" t="s">
        <v>15</v>
      </c>
      <c r="F32" s="105" t="s">
        <v>38</v>
      </c>
      <c r="G32" s="105"/>
      <c r="H32" s="105"/>
      <c r="I32" s="105"/>
      <c r="J32" s="105"/>
      <c r="K32" s="104" t="s">
        <v>38</v>
      </c>
      <c r="L32" s="105"/>
      <c r="M32" s="105"/>
      <c r="N32" s="105"/>
      <c r="O32" s="105"/>
      <c r="P32" s="106">
        <v>41073</v>
      </c>
      <c r="Q32" s="107"/>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c r="IW32" s="69"/>
      <c r="IX32" s="69"/>
      <c r="IY32" s="69"/>
      <c r="IZ32" s="69"/>
      <c r="JA32" s="69"/>
      <c r="JB32" s="69"/>
      <c r="JC32" s="69"/>
      <c r="JD32" s="69"/>
      <c r="JE32" s="69"/>
      <c r="JF32" s="69"/>
      <c r="JG32" s="69"/>
      <c r="JH32" s="69"/>
      <c r="JI32" s="69"/>
      <c r="JJ32" s="69"/>
      <c r="JK32" s="69"/>
      <c r="JL32" s="69"/>
      <c r="JM32" s="69"/>
      <c r="JN32" s="69"/>
    </row>
    <row r="33" spans="1:274" x14ac:dyDescent="0.25">
      <c r="A33" s="102" t="s">
        <v>309</v>
      </c>
      <c r="B33" s="102" t="s">
        <v>313</v>
      </c>
      <c r="C33" s="103" t="s">
        <v>6</v>
      </c>
      <c r="D33" s="103" t="s">
        <v>9</v>
      </c>
      <c r="E33" s="103" t="s">
        <v>15</v>
      </c>
      <c r="F33" s="105" t="s">
        <v>38</v>
      </c>
      <c r="G33" s="105"/>
      <c r="H33" s="105"/>
      <c r="I33" s="105"/>
      <c r="J33" s="105"/>
      <c r="K33" s="104" t="s">
        <v>38</v>
      </c>
      <c r="L33" s="105"/>
      <c r="M33" s="105"/>
      <c r="N33" s="105"/>
      <c r="O33" s="105"/>
      <c r="P33" s="106">
        <v>41073</v>
      </c>
      <c r="Q33" s="107"/>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c r="IW33" s="69"/>
      <c r="IX33" s="69"/>
      <c r="IY33" s="69"/>
      <c r="IZ33" s="69"/>
      <c r="JA33" s="69"/>
      <c r="JB33" s="69"/>
      <c r="JC33" s="69"/>
      <c r="JD33" s="69"/>
      <c r="JE33" s="69"/>
      <c r="JF33" s="69"/>
      <c r="JG33" s="69"/>
      <c r="JH33" s="69"/>
      <c r="JI33" s="69"/>
      <c r="JJ33" s="69"/>
      <c r="JK33" s="69"/>
      <c r="JL33" s="69"/>
      <c r="JM33" s="69"/>
      <c r="JN33" s="69"/>
    </row>
    <row r="34" spans="1:274" x14ac:dyDescent="0.25">
      <c r="A34" s="102" t="s">
        <v>309</v>
      </c>
      <c r="B34" s="102" t="s">
        <v>153</v>
      </c>
      <c r="C34" s="103" t="s">
        <v>6</v>
      </c>
      <c r="D34" s="103" t="s">
        <v>9</v>
      </c>
      <c r="E34" s="103" t="s">
        <v>15</v>
      </c>
      <c r="F34" s="105" t="s">
        <v>38</v>
      </c>
      <c r="G34" s="105"/>
      <c r="H34" s="105"/>
      <c r="I34" s="105"/>
      <c r="J34" s="105"/>
      <c r="K34" s="104" t="s">
        <v>38</v>
      </c>
      <c r="L34" s="105"/>
      <c r="M34" s="105" t="s">
        <v>38</v>
      </c>
      <c r="N34" s="105" t="s">
        <v>38</v>
      </c>
      <c r="O34" s="105" t="s">
        <v>38</v>
      </c>
      <c r="P34" s="106">
        <v>41073</v>
      </c>
      <c r="Q34" s="107"/>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c r="JC34" s="69"/>
      <c r="JD34" s="69"/>
      <c r="JE34" s="69"/>
      <c r="JF34" s="69"/>
      <c r="JG34" s="69"/>
      <c r="JH34" s="69"/>
      <c r="JI34" s="69"/>
      <c r="JJ34" s="69"/>
      <c r="JK34" s="69"/>
      <c r="JL34" s="69"/>
      <c r="JM34" s="69"/>
      <c r="JN34" s="69"/>
    </row>
    <row r="35" spans="1:274" x14ac:dyDescent="0.25">
      <c r="A35" s="102" t="s">
        <v>484</v>
      </c>
      <c r="B35" s="102" t="s">
        <v>485</v>
      </c>
      <c r="C35" s="103" t="s">
        <v>6</v>
      </c>
      <c r="D35" s="103" t="s">
        <v>10</v>
      </c>
      <c r="E35" s="103" t="s">
        <v>15</v>
      </c>
      <c r="F35" s="105" t="s">
        <v>38</v>
      </c>
      <c r="G35" s="104"/>
      <c r="H35" s="104"/>
      <c r="I35" s="104"/>
      <c r="J35" s="104"/>
      <c r="K35" s="104" t="s">
        <v>38</v>
      </c>
      <c r="L35" s="104"/>
      <c r="M35" s="104"/>
      <c r="N35" s="104"/>
      <c r="O35" s="104"/>
      <c r="P35" s="106">
        <v>41073</v>
      </c>
      <c r="Q35" s="107"/>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c r="IW35" s="69"/>
      <c r="IX35" s="69"/>
      <c r="IY35" s="69"/>
      <c r="IZ35" s="69"/>
      <c r="JA35" s="69"/>
      <c r="JB35" s="69"/>
      <c r="JC35" s="69"/>
      <c r="JD35" s="69"/>
      <c r="JE35" s="69"/>
      <c r="JF35" s="69"/>
      <c r="JG35" s="69"/>
      <c r="JH35" s="69"/>
      <c r="JI35" s="69"/>
      <c r="JJ35" s="69"/>
      <c r="JK35" s="69"/>
      <c r="JL35" s="69"/>
      <c r="JM35" s="69"/>
      <c r="JN35" s="69"/>
    </row>
    <row r="36" spans="1:274" x14ac:dyDescent="0.25">
      <c r="A36" s="102" t="s">
        <v>484</v>
      </c>
      <c r="B36" s="102" t="s">
        <v>472</v>
      </c>
      <c r="C36" s="103" t="s">
        <v>6</v>
      </c>
      <c r="D36" s="103" t="s">
        <v>10</v>
      </c>
      <c r="E36" s="103" t="s">
        <v>15</v>
      </c>
      <c r="F36" s="105" t="s">
        <v>38</v>
      </c>
      <c r="G36" s="104"/>
      <c r="H36" s="104"/>
      <c r="I36" s="104"/>
      <c r="J36" s="104"/>
      <c r="K36" s="104" t="s">
        <v>38</v>
      </c>
      <c r="L36" s="104"/>
      <c r="M36" s="104"/>
      <c r="N36" s="104"/>
      <c r="O36" s="104"/>
      <c r="P36" s="106">
        <v>41073</v>
      </c>
      <c r="Q36" s="107"/>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c r="IW36" s="69"/>
      <c r="IX36" s="69"/>
      <c r="IY36" s="69"/>
      <c r="IZ36" s="69"/>
      <c r="JA36" s="69"/>
      <c r="JB36" s="69"/>
      <c r="JC36" s="69"/>
      <c r="JD36" s="69"/>
      <c r="JE36" s="69"/>
      <c r="JF36" s="69"/>
      <c r="JG36" s="69"/>
      <c r="JH36" s="69"/>
      <c r="JI36" s="69"/>
      <c r="JJ36" s="69"/>
      <c r="JK36" s="69"/>
      <c r="JL36" s="69"/>
      <c r="JM36" s="69"/>
      <c r="JN36" s="69"/>
    </row>
    <row r="37" spans="1:274" x14ac:dyDescent="0.25">
      <c r="A37" s="102" t="s">
        <v>484</v>
      </c>
      <c r="B37" s="102" t="s">
        <v>486</v>
      </c>
      <c r="C37" s="103" t="s">
        <v>6</v>
      </c>
      <c r="D37" s="103" t="s">
        <v>10</v>
      </c>
      <c r="E37" s="103" t="s">
        <v>15</v>
      </c>
      <c r="F37" s="105" t="s">
        <v>38</v>
      </c>
      <c r="G37" s="104"/>
      <c r="H37" s="104"/>
      <c r="I37" s="104"/>
      <c r="J37" s="104"/>
      <c r="K37" s="104" t="s">
        <v>38</v>
      </c>
      <c r="L37" s="104"/>
      <c r="M37" s="104"/>
      <c r="N37" s="104"/>
      <c r="O37" s="104"/>
      <c r="P37" s="106">
        <v>41073</v>
      </c>
      <c r="Q37" s="107"/>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c r="JC37" s="69"/>
      <c r="JD37" s="69"/>
      <c r="JE37" s="69"/>
      <c r="JF37" s="69"/>
      <c r="JG37" s="69"/>
      <c r="JH37" s="69"/>
      <c r="JI37" s="69"/>
      <c r="JJ37" s="69"/>
      <c r="JK37" s="69"/>
      <c r="JL37" s="69"/>
      <c r="JM37" s="69"/>
      <c r="JN37" s="69"/>
    </row>
    <row r="38" spans="1:274" x14ac:dyDescent="0.25">
      <c r="A38" s="102" t="s">
        <v>484</v>
      </c>
      <c r="B38" s="102" t="s">
        <v>487</v>
      </c>
      <c r="C38" s="103" t="s">
        <v>6</v>
      </c>
      <c r="D38" s="103" t="s">
        <v>10</v>
      </c>
      <c r="E38" s="103" t="s">
        <v>15</v>
      </c>
      <c r="F38" s="105" t="s">
        <v>38</v>
      </c>
      <c r="G38" s="105"/>
      <c r="H38" s="105"/>
      <c r="I38" s="105"/>
      <c r="J38" s="105"/>
      <c r="K38" s="104" t="s">
        <v>38</v>
      </c>
      <c r="L38" s="105"/>
      <c r="M38" s="105"/>
      <c r="N38" s="105"/>
      <c r="O38" s="105"/>
      <c r="P38" s="106">
        <v>41073</v>
      </c>
      <c r="Q38" s="107"/>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c r="IW38" s="69"/>
      <c r="IX38" s="69"/>
      <c r="IY38" s="69"/>
      <c r="IZ38" s="69"/>
      <c r="JA38" s="69"/>
      <c r="JB38" s="69"/>
      <c r="JC38" s="69"/>
      <c r="JD38" s="69"/>
      <c r="JE38" s="69"/>
      <c r="JF38" s="69"/>
      <c r="JG38" s="69"/>
      <c r="JH38" s="69"/>
      <c r="JI38" s="69"/>
      <c r="JJ38" s="69"/>
      <c r="JK38" s="69"/>
      <c r="JL38" s="69"/>
      <c r="JM38" s="69"/>
      <c r="JN38" s="69"/>
    </row>
    <row r="39" spans="1:274" x14ac:dyDescent="0.25">
      <c r="A39" s="102" t="s">
        <v>484</v>
      </c>
      <c r="B39" s="102" t="s">
        <v>488</v>
      </c>
      <c r="C39" s="103" t="s">
        <v>6</v>
      </c>
      <c r="D39" s="103" t="s">
        <v>10</v>
      </c>
      <c r="E39" s="103" t="s">
        <v>14</v>
      </c>
      <c r="F39" s="105" t="s">
        <v>38</v>
      </c>
      <c r="G39" s="105"/>
      <c r="H39" s="105"/>
      <c r="I39" s="105"/>
      <c r="J39" s="105"/>
      <c r="K39" s="104" t="s">
        <v>38</v>
      </c>
      <c r="L39" s="105"/>
      <c r="M39" s="105"/>
      <c r="N39" s="105"/>
      <c r="O39" s="105"/>
      <c r="P39" s="106">
        <v>41073</v>
      </c>
      <c r="Q39" s="107"/>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row>
    <row r="40" spans="1:274" x14ac:dyDescent="0.25">
      <c r="A40" s="102" t="s">
        <v>484</v>
      </c>
      <c r="B40" s="102" t="s">
        <v>489</v>
      </c>
      <c r="C40" s="103" t="s">
        <v>6</v>
      </c>
      <c r="D40" s="103" t="s">
        <v>10</v>
      </c>
      <c r="E40" s="103" t="s">
        <v>14</v>
      </c>
      <c r="F40" s="105" t="s">
        <v>38</v>
      </c>
      <c r="G40" s="105"/>
      <c r="H40" s="105"/>
      <c r="I40" s="105"/>
      <c r="J40" s="105"/>
      <c r="K40" s="104" t="s">
        <v>38</v>
      </c>
      <c r="L40" s="105"/>
      <c r="M40" s="105"/>
      <c r="N40" s="105"/>
      <c r="O40" s="105"/>
      <c r="P40" s="106">
        <v>41073</v>
      </c>
      <c r="Q40" s="107"/>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row>
    <row r="41" spans="1:274" x14ac:dyDescent="0.25">
      <c r="A41" s="102" t="s">
        <v>475</v>
      </c>
      <c r="B41" s="102" t="s">
        <v>478</v>
      </c>
      <c r="C41" s="103" t="s">
        <v>6</v>
      </c>
      <c r="D41" s="103" t="s">
        <v>10</v>
      </c>
      <c r="E41" s="103" t="s">
        <v>16</v>
      </c>
      <c r="F41" s="104" t="s">
        <v>38</v>
      </c>
      <c r="G41" s="104"/>
      <c r="H41" s="104"/>
      <c r="I41" s="104"/>
      <c r="J41" s="104"/>
      <c r="K41" s="104" t="s">
        <v>38</v>
      </c>
      <c r="L41" s="104"/>
      <c r="M41" s="104"/>
      <c r="N41" s="104"/>
      <c r="O41" s="104"/>
      <c r="P41" s="106">
        <v>41073</v>
      </c>
      <c r="Q41" s="107"/>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row>
    <row r="42" spans="1:274" x14ac:dyDescent="0.25">
      <c r="A42" s="102" t="s">
        <v>475</v>
      </c>
      <c r="B42" s="102" t="s">
        <v>477</v>
      </c>
      <c r="C42" s="103" t="s">
        <v>6</v>
      </c>
      <c r="D42" s="103" t="s">
        <v>10</v>
      </c>
      <c r="E42" s="103" t="s">
        <v>16</v>
      </c>
      <c r="F42" s="104" t="s">
        <v>38</v>
      </c>
      <c r="G42" s="104"/>
      <c r="H42" s="104"/>
      <c r="I42" s="104"/>
      <c r="J42" s="104"/>
      <c r="K42" s="104" t="s">
        <v>38</v>
      </c>
      <c r="L42" s="104"/>
      <c r="M42" s="104"/>
      <c r="N42" s="104"/>
      <c r="O42" s="104"/>
      <c r="P42" s="106">
        <v>41073</v>
      </c>
      <c r="Q42" s="107"/>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row>
    <row r="43" spans="1:274" x14ac:dyDescent="0.25">
      <c r="A43" s="102" t="s">
        <v>475</v>
      </c>
      <c r="B43" s="102" t="s">
        <v>476</v>
      </c>
      <c r="C43" s="103" t="s">
        <v>6</v>
      </c>
      <c r="D43" s="103" t="s">
        <v>10</v>
      </c>
      <c r="E43" s="103" t="s">
        <v>16</v>
      </c>
      <c r="F43" s="104" t="s">
        <v>38</v>
      </c>
      <c r="G43" s="105"/>
      <c r="H43" s="105"/>
      <c r="I43" s="105"/>
      <c r="J43" s="105"/>
      <c r="K43" s="104" t="s">
        <v>38</v>
      </c>
      <c r="L43" s="105"/>
      <c r="M43" s="105"/>
      <c r="N43" s="105"/>
      <c r="O43" s="105" t="s">
        <v>38</v>
      </c>
      <c r="P43" s="106">
        <v>41073</v>
      </c>
      <c r="Q43" s="107"/>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row>
    <row r="44" spans="1:274" x14ac:dyDescent="0.25">
      <c r="A44" s="102" t="s">
        <v>475</v>
      </c>
      <c r="B44" s="102" t="s">
        <v>455</v>
      </c>
      <c r="C44" s="103" t="s">
        <v>6</v>
      </c>
      <c r="D44" s="103" t="s">
        <v>10</v>
      </c>
      <c r="E44" s="103" t="s">
        <v>16</v>
      </c>
      <c r="F44" s="104" t="s">
        <v>38</v>
      </c>
      <c r="G44" s="104"/>
      <c r="H44" s="104"/>
      <c r="I44" s="104"/>
      <c r="J44" s="104"/>
      <c r="K44" s="104" t="s">
        <v>38</v>
      </c>
      <c r="L44" s="104"/>
      <c r="M44" s="104"/>
      <c r="N44" s="104"/>
      <c r="O44" s="104"/>
      <c r="P44" s="106">
        <v>41073</v>
      </c>
      <c r="Q44" s="107"/>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row>
    <row r="45" spans="1:274" x14ac:dyDescent="0.25">
      <c r="A45" s="102" t="s">
        <v>475</v>
      </c>
      <c r="B45" s="102" t="s">
        <v>950</v>
      </c>
      <c r="C45" s="103" t="s">
        <v>6</v>
      </c>
      <c r="D45" s="103" t="s">
        <v>10</v>
      </c>
      <c r="E45" s="103" t="s">
        <v>16</v>
      </c>
      <c r="F45" s="104" t="s">
        <v>38</v>
      </c>
      <c r="G45" s="104"/>
      <c r="H45" s="104"/>
      <c r="I45" s="104"/>
      <c r="J45" s="104"/>
      <c r="K45" s="104" t="s">
        <v>38</v>
      </c>
      <c r="L45" s="104"/>
      <c r="M45" s="104"/>
      <c r="N45" s="104"/>
      <c r="O45" s="104"/>
      <c r="P45" s="106">
        <v>41073</v>
      </c>
      <c r="Q45" s="107"/>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row>
    <row r="46" spans="1:274" x14ac:dyDescent="0.25">
      <c r="A46" s="102" t="s">
        <v>293</v>
      </c>
      <c r="B46" s="102" t="s">
        <v>288</v>
      </c>
      <c r="C46" s="103" t="s">
        <v>6</v>
      </c>
      <c r="D46" s="103" t="s">
        <v>9</v>
      </c>
      <c r="E46" s="103" t="s">
        <v>15</v>
      </c>
      <c r="F46" s="104" t="s">
        <v>38</v>
      </c>
      <c r="G46" s="104" t="s">
        <v>38</v>
      </c>
      <c r="H46" s="104"/>
      <c r="I46" s="104" t="s">
        <v>38</v>
      </c>
      <c r="J46" s="104"/>
      <c r="K46" s="105" t="s">
        <v>38</v>
      </c>
      <c r="L46" s="105"/>
      <c r="M46" s="105"/>
      <c r="N46" s="105"/>
      <c r="O46" s="105"/>
      <c r="P46" s="106">
        <v>41073</v>
      </c>
      <c r="Q46" s="107"/>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row>
    <row r="47" spans="1:274" x14ac:dyDescent="0.25">
      <c r="A47" s="102" t="s">
        <v>293</v>
      </c>
      <c r="B47" s="102" t="s">
        <v>291</v>
      </c>
      <c r="C47" s="103" t="s">
        <v>6</v>
      </c>
      <c r="D47" s="103" t="s">
        <v>9</v>
      </c>
      <c r="E47" s="103" t="s">
        <v>15</v>
      </c>
      <c r="F47" s="104" t="s">
        <v>38</v>
      </c>
      <c r="G47" s="104" t="s">
        <v>38</v>
      </c>
      <c r="H47" s="104"/>
      <c r="I47" s="104" t="s">
        <v>38</v>
      </c>
      <c r="J47" s="104"/>
      <c r="K47" s="105" t="s">
        <v>38</v>
      </c>
      <c r="L47" s="105"/>
      <c r="M47" s="105"/>
      <c r="N47" s="105"/>
      <c r="O47" s="105"/>
      <c r="P47" s="106">
        <v>41073</v>
      </c>
      <c r="Q47" s="107"/>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row>
    <row r="48" spans="1:274" x14ac:dyDescent="0.25">
      <c r="A48" s="102" t="s">
        <v>293</v>
      </c>
      <c r="B48" s="102" t="s">
        <v>286</v>
      </c>
      <c r="C48" s="103" t="s">
        <v>6</v>
      </c>
      <c r="D48" s="103" t="s">
        <v>9</v>
      </c>
      <c r="E48" s="103" t="s">
        <v>15</v>
      </c>
      <c r="F48" s="104" t="s">
        <v>38</v>
      </c>
      <c r="G48" s="104"/>
      <c r="H48" s="104"/>
      <c r="I48" s="104"/>
      <c r="J48" s="104"/>
      <c r="K48" s="105" t="s">
        <v>38</v>
      </c>
      <c r="L48" s="105"/>
      <c r="M48" s="105"/>
      <c r="N48" s="105"/>
      <c r="O48" s="105"/>
      <c r="P48" s="106">
        <v>41073</v>
      </c>
      <c r="Q48" s="107"/>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row>
    <row r="49" spans="1:98" ht="22.5" customHeight="1" x14ac:dyDescent="0.25">
      <c r="A49" s="102" t="s">
        <v>293</v>
      </c>
      <c r="B49" s="102" t="s">
        <v>480</v>
      </c>
      <c r="C49" s="103" t="s">
        <v>6</v>
      </c>
      <c r="D49" s="103" t="s">
        <v>9</v>
      </c>
      <c r="E49" s="103" t="s">
        <v>14</v>
      </c>
      <c r="F49" s="104" t="s">
        <v>38</v>
      </c>
      <c r="G49" s="104"/>
      <c r="H49" s="104"/>
      <c r="I49" s="104"/>
      <c r="J49" s="104"/>
      <c r="K49" s="105" t="s">
        <v>38</v>
      </c>
      <c r="L49" s="105"/>
      <c r="M49" s="105"/>
      <c r="N49" s="105"/>
      <c r="O49" s="105"/>
      <c r="P49" s="106">
        <v>41073</v>
      </c>
      <c r="Q49" s="107"/>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row>
    <row r="50" spans="1:98" ht="19.5" customHeight="1" x14ac:dyDescent="0.25">
      <c r="A50" s="102" t="s">
        <v>1045</v>
      </c>
      <c r="B50" s="102" t="s">
        <v>286</v>
      </c>
      <c r="C50" s="103" t="s">
        <v>6</v>
      </c>
      <c r="D50" s="103" t="s">
        <v>10</v>
      </c>
      <c r="E50" s="103" t="s">
        <v>15</v>
      </c>
      <c r="F50" s="104" t="s">
        <v>38</v>
      </c>
      <c r="G50" s="104"/>
      <c r="H50" s="104"/>
      <c r="I50" s="104"/>
      <c r="J50" s="104"/>
      <c r="K50" s="105" t="s">
        <v>38</v>
      </c>
      <c r="L50" s="105"/>
      <c r="M50" s="105"/>
      <c r="N50" s="105"/>
      <c r="O50" s="105"/>
      <c r="P50" s="106">
        <v>41073</v>
      </c>
      <c r="Q50" s="107"/>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row>
    <row r="51" spans="1:98" x14ac:dyDescent="0.25">
      <c r="A51" s="102" t="s">
        <v>479</v>
      </c>
      <c r="B51" s="102" t="s">
        <v>480</v>
      </c>
      <c r="C51" s="103" t="s">
        <v>6</v>
      </c>
      <c r="D51" s="103" t="s">
        <v>10</v>
      </c>
      <c r="E51" s="103" t="s">
        <v>14</v>
      </c>
      <c r="F51" s="104" t="s">
        <v>38</v>
      </c>
      <c r="G51" s="104"/>
      <c r="H51" s="104"/>
      <c r="I51" s="104"/>
      <c r="J51" s="104"/>
      <c r="K51" s="105" t="s">
        <v>38</v>
      </c>
      <c r="L51" s="105"/>
      <c r="M51" s="105"/>
      <c r="N51" s="105"/>
      <c r="O51" s="105"/>
      <c r="P51" s="106">
        <v>41073</v>
      </c>
      <c r="Q51" s="107"/>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row>
    <row r="52" spans="1:98" x14ac:dyDescent="0.25">
      <c r="A52" s="102" t="s">
        <v>490</v>
      </c>
      <c r="B52" s="102" t="s">
        <v>491</v>
      </c>
      <c r="C52" s="103" t="s">
        <v>6</v>
      </c>
      <c r="D52" s="103" t="s">
        <v>10</v>
      </c>
      <c r="E52" s="103" t="s">
        <v>16</v>
      </c>
      <c r="F52" s="104" t="s">
        <v>38</v>
      </c>
      <c r="G52" s="105"/>
      <c r="H52" s="105"/>
      <c r="I52" s="105"/>
      <c r="J52" s="105"/>
      <c r="K52" s="105" t="s">
        <v>38</v>
      </c>
      <c r="L52" s="105"/>
      <c r="M52" s="105"/>
      <c r="N52" s="105"/>
      <c r="O52" s="105"/>
      <c r="P52" s="106">
        <v>41073</v>
      </c>
      <c r="Q52" s="107"/>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row>
    <row r="53" spans="1:98" x14ac:dyDescent="0.25">
      <c r="A53" s="102" t="s">
        <v>490</v>
      </c>
      <c r="B53" s="102" t="s">
        <v>493</v>
      </c>
      <c r="C53" s="103" t="s">
        <v>6</v>
      </c>
      <c r="D53" s="103" t="s">
        <v>10</v>
      </c>
      <c r="E53" s="103" t="s">
        <v>15</v>
      </c>
      <c r="F53" s="104" t="s">
        <v>38</v>
      </c>
      <c r="G53" s="105"/>
      <c r="H53" s="105"/>
      <c r="I53" s="105"/>
      <c r="J53" s="105"/>
      <c r="K53" s="105" t="s">
        <v>38</v>
      </c>
      <c r="L53" s="105"/>
      <c r="M53" s="105"/>
      <c r="N53" s="105"/>
      <c r="O53" s="105"/>
      <c r="P53" s="106">
        <v>41073</v>
      </c>
      <c r="Q53" s="107"/>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row>
    <row r="54" spans="1:98" s="3" customFormat="1" ht="15" customHeight="1" x14ac:dyDescent="0.25">
      <c r="A54" s="122" t="s">
        <v>490</v>
      </c>
      <c r="B54" s="122" t="str">
        <f>HYPERLINK("http://www.msun.edu/academics/cots/program-Electrical.htm","Electrical Technology Certificate")</f>
        <v>Electrical Technology Certificate</v>
      </c>
      <c r="C54" s="123" t="s">
        <v>6</v>
      </c>
      <c r="D54" s="123" t="s">
        <v>10</v>
      </c>
      <c r="E54" s="123" t="s">
        <v>15</v>
      </c>
      <c r="F54" s="124" t="s">
        <v>38</v>
      </c>
      <c r="G54" s="125"/>
      <c r="H54" s="125"/>
      <c r="I54" s="125"/>
      <c r="J54" s="125"/>
      <c r="K54" s="124" t="s">
        <v>38</v>
      </c>
      <c r="L54" s="125"/>
      <c r="M54" s="125"/>
      <c r="N54" s="125"/>
      <c r="O54" s="125"/>
      <c r="P54" s="106">
        <v>41073</v>
      </c>
      <c r="Q54" s="127"/>
      <c r="R54" s="72"/>
      <c r="S54" s="72"/>
      <c r="T54" s="72"/>
      <c r="U54" s="72"/>
      <c r="V54" s="72"/>
      <c r="W54" s="72"/>
      <c r="X54" s="72"/>
      <c r="Y54" s="72"/>
      <c r="Z54" s="72"/>
      <c r="AA54" s="72"/>
      <c r="AB54" s="72"/>
      <c r="AC54" s="72"/>
      <c r="AD54" s="72"/>
      <c r="AE54" s="72"/>
      <c r="AF54" s="72"/>
      <c r="AG54" s="72"/>
    </row>
    <row r="55" spans="1:98" x14ac:dyDescent="0.25">
      <c r="A55" s="102" t="s">
        <v>490</v>
      </c>
      <c r="B55" s="102" t="s">
        <v>492</v>
      </c>
      <c r="C55" s="103" t="s">
        <v>6</v>
      </c>
      <c r="D55" s="103" t="s">
        <v>10</v>
      </c>
      <c r="E55" s="103" t="s">
        <v>16</v>
      </c>
      <c r="F55" s="104" t="s">
        <v>38</v>
      </c>
      <c r="G55" s="105"/>
      <c r="H55" s="105"/>
      <c r="I55" s="105"/>
      <c r="J55" s="105"/>
      <c r="K55" s="105" t="s">
        <v>38</v>
      </c>
      <c r="L55" s="105"/>
      <c r="M55" s="105"/>
      <c r="N55" s="105"/>
      <c r="O55" s="105"/>
      <c r="P55" s="106">
        <v>41073</v>
      </c>
      <c r="Q55" s="107"/>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row>
    <row r="56" spans="1:98" x14ac:dyDescent="0.25">
      <c r="A56" s="102" t="s">
        <v>490</v>
      </c>
      <c r="B56" s="102" t="s">
        <v>494</v>
      </c>
      <c r="C56" s="103" t="s">
        <v>6</v>
      </c>
      <c r="D56" s="103" t="s">
        <v>10</v>
      </c>
      <c r="E56" s="103" t="s">
        <v>15</v>
      </c>
      <c r="F56" s="104" t="s">
        <v>38</v>
      </c>
      <c r="G56" s="105"/>
      <c r="H56" s="105"/>
      <c r="I56" s="105"/>
      <c r="J56" s="105"/>
      <c r="K56" s="105" t="s">
        <v>38</v>
      </c>
      <c r="L56" s="105"/>
      <c r="M56" s="105"/>
      <c r="N56" s="105"/>
      <c r="O56" s="105"/>
      <c r="P56" s="106">
        <v>41073</v>
      </c>
      <c r="Q56" s="107"/>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row>
    <row r="57" spans="1:98" x14ac:dyDescent="0.25">
      <c r="A57" s="102" t="s">
        <v>490</v>
      </c>
      <c r="B57" s="102" t="s">
        <v>495</v>
      </c>
      <c r="C57" s="103" t="s">
        <v>6</v>
      </c>
      <c r="D57" s="103" t="s">
        <v>10</v>
      </c>
      <c r="E57" s="103" t="s">
        <v>14</v>
      </c>
      <c r="F57" s="104" t="s">
        <v>38</v>
      </c>
      <c r="G57" s="105"/>
      <c r="H57" s="105"/>
      <c r="I57" s="105"/>
      <c r="J57" s="105"/>
      <c r="K57" s="105" t="s">
        <v>38</v>
      </c>
      <c r="L57" s="105"/>
      <c r="M57" s="105"/>
      <c r="N57" s="105"/>
      <c r="O57" s="105"/>
      <c r="P57" s="106">
        <v>41073</v>
      </c>
      <c r="Q57" s="107"/>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row>
    <row r="58" spans="1:98" x14ac:dyDescent="0.25">
      <c r="A58" s="102" t="s">
        <v>302</v>
      </c>
      <c r="B58" s="102" t="s">
        <v>303</v>
      </c>
      <c r="C58" s="103" t="s">
        <v>6</v>
      </c>
      <c r="D58" s="103" t="s">
        <v>9</v>
      </c>
      <c r="E58" s="103" t="s">
        <v>13</v>
      </c>
      <c r="F58" s="104" t="s">
        <v>38</v>
      </c>
      <c r="G58" s="105"/>
      <c r="H58" s="104" t="s">
        <v>38</v>
      </c>
      <c r="I58" s="105"/>
      <c r="J58" s="105"/>
      <c r="K58" s="105" t="s">
        <v>38</v>
      </c>
      <c r="L58" s="105"/>
      <c r="M58" s="105"/>
      <c r="N58" s="105"/>
      <c r="O58" s="105"/>
      <c r="P58" s="106">
        <v>41073</v>
      </c>
      <c r="Q58" s="107"/>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row>
    <row r="59" spans="1:98" x14ac:dyDescent="0.25">
      <c r="A59" s="102" t="s">
        <v>302</v>
      </c>
      <c r="B59" s="102" t="s">
        <v>286</v>
      </c>
      <c r="C59" s="103" t="s">
        <v>6</v>
      </c>
      <c r="D59" s="103" t="s">
        <v>9</v>
      </c>
      <c r="E59" s="103" t="s">
        <v>1020</v>
      </c>
      <c r="F59" s="104" t="s">
        <v>38</v>
      </c>
      <c r="G59" s="104"/>
      <c r="H59" s="104"/>
      <c r="I59" s="104"/>
      <c r="J59" s="104"/>
      <c r="K59" s="105" t="s">
        <v>38</v>
      </c>
      <c r="L59" s="104"/>
      <c r="M59" s="104"/>
      <c r="N59" s="104"/>
      <c r="O59" s="104"/>
      <c r="P59" s="106">
        <v>41073</v>
      </c>
      <c r="Q59" s="107"/>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row>
    <row r="60" spans="1:98" x14ac:dyDescent="0.25">
      <c r="A60" s="102" t="s">
        <v>302</v>
      </c>
      <c r="B60" s="102" t="s">
        <v>1028</v>
      </c>
      <c r="C60" s="103" t="s">
        <v>6</v>
      </c>
      <c r="D60" s="103" t="s">
        <v>9</v>
      </c>
      <c r="E60" s="103" t="s">
        <v>15</v>
      </c>
      <c r="F60" s="104" t="s">
        <v>38</v>
      </c>
      <c r="G60" s="104"/>
      <c r="H60" s="104"/>
      <c r="I60" s="104"/>
      <c r="J60" s="104"/>
      <c r="K60" s="105" t="s">
        <v>38</v>
      </c>
      <c r="L60" s="104"/>
      <c r="M60" s="104"/>
      <c r="N60" s="104"/>
      <c r="O60" s="104"/>
      <c r="P60" s="106">
        <v>41073</v>
      </c>
      <c r="Q60" s="107"/>
    </row>
    <row r="61" spans="1:98" x14ac:dyDescent="0.25">
      <c r="A61" s="102" t="s">
        <v>302</v>
      </c>
      <c r="B61" s="102" t="s">
        <v>1029</v>
      </c>
      <c r="C61" s="103" t="s">
        <v>6</v>
      </c>
      <c r="D61" s="103" t="s">
        <v>997</v>
      </c>
      <c r="E61" s="103" t="s">
        <v>16</v>
      </c>
      <c r="F61" s="104" t="s">
        <v>38</v>
      </c>
      <c r="G61" s="104" t="s">
        <v>38</v>
      </c>
      <c r="H61" s="104" t="s">
        <v>38</v>
      </c>
      <c r="I61" s="104" t="s">
        <v>38</v>
      </c>
      <c r="J61" s="104" t="s">
        <v>38</v>
      </c>
      <c r="K61" s="105" t="s">
        <v>38</v>
      </c>
      <c r="L61" s="104" t="s">
        <v>38</v>
      </c>
      <c r="M61" s="104" t="s">
        <v>38</v>
      </c>
      <c r="N61" s="104" t="s">
        <v>38</v>
      </c>
      <c r="O61" s="104" t="s">
        <v>38</v>
      </c>
      <c r="P61" s="106">
        <v>41073</v>
      </c>
      <c r="Q61" s="107"/>
    </row>
    <row r="62" spans="1:98" x14ac:dyDescent="0.25">
      <c r="A62" s="102" t="s">
        <v>496</v>
      </c>
      <c r="B62" s="102" t="s">
        <v>1036</v>
      </c>
      <c r="C62" s="103" t="s">
        <v>6</v>
      </c>
      <c r="D62" s="103" t="s">
        <v>12</v>
      </c>
      <c r="E62" s="103" t="s">
        <v>16</v>
      </c>
      <c r="F62" s="104" t="s">
        <v>38</v>
      </c>
      <c r="G62" s="105"/>
      <c r="H62" s="105"/>
      <c r="I62" s="105"/>
      <c r="J62" s="105"/>
      <c r="K62" s="105" t="s">
        <v>38</v>
      </c>
      <c r="L62" s="105"/>
      <c r="M62" s="105"/>
      <c r="N62" s="105" t="s">
        <v>38</v>
      </c>
      <c r="O62" s="105" t="s">
        <v>38</v>
      </c>
      <c r="P62" s="106">
        <v>41073</v>
      </c>
      <c r="Q62" s="107"/>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row>
    <row r="63" spans="1:98" x14ac:dyDescent="0.25">
      <c r="A63" s="102" t="s">
        <v>496</v>
      </c>
      <c r="B63" s="102" t="s">
        <v>497</v>
      </c>
      <c r="C63" s="103" t="s">
        <v>6</v>
      </c>
      <c r="D63" s="103" t="s">
        <v>12</v>
      </c>
      <c r="E63" s="103" t="s">
        <v>16</v>
      </c>
      <c r="F63" s="104" t="s">
        <v>38</v>
      </c>
      <c r="G63" s="105"/>
      <c r="H63" s="105"/>
      <c r="I63" s="105"/>
      <c r="J63" s="105"/>
      <c r="K63" s="105" t="s">
        <v>38</v>
      </c>
      <c r="L63" s="105"/>
      <c r="M63" s="105"/>
      <c r="N63" s="105"/>
      <c r="O63" s="105"/>
      <c r="P63" s="106">
        <v>41073</v>
      </c>
      <c r="Q63" s="107"/>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row>
    <row r="64" spans="1:98" x14ac:dyDescent="0.25">
      <c r="A64" s="102" t="s">
        <v>498</v>
      </c>
      <c r="B64" s="102" t="s">
        <v>501</v>
      </c>
      <c r="C64" s="103" t="s">
        <v>6</v>
      </c>
      <c r="D64" s="103" t="s">
        <v>9</v>
      </c>
      <c r="E64" s="103" t="s">
        <v>15</v>
      </c>
      <c r="F64" s="104" t="s">
        <v>38</v>
      </c>
      <c r="G64" s="105"/>
      <c r="H64" s="105"/>
      <c r="I64" s="105"/>
      <c r="J64" s="105"/>
      <c r="K64" s="105" t="s">
        <v>38</v>
      </c>
      <c r="L64" s="105"/>
      <c r="M64" s="105"/>
      <c r="N64" s="105"/>
      <c r="O64" s="105"/>
      <c r="P64" s="106">
        <v>41073</v>
      </c>
      <c r="Q64" s="107"/>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row>
    <row r="65" spans="1:98" x14ac:dyDescent="0.25">
      <c r="A65" s="102" t="s">
        <v>498</v>
      </c>
      <c r="B65" s="102" t="s">
        <v>481</v>
      </c>
      <c r="C65" s="103" t="s">
        <v>6</v>
      </c>
      <c r="D65" s="103" t="s">
        <v>9</v>
      </c>
      <c r="E65" s="103" t="s">
        <v>16</v>
      </c>
      <c r="F65" s="104" t="s">
        <v>38</v>
      </c>
      <c r="G65" s="105"/>
      <c r="H65" s="105"/>
      <c r="I65" s="105"/>
      <c r="J65" s="105"/>
      <c r="K65" s="105" t="s">
        <v>38</v>
      </c>
      <c r="L65" s="105"/>
      <c r="M65" s="105"/>
      <c r="N65" s="105"/>
      <c r="O65" s="105"/>
      <c r="P65" s="106">
        <v>41073</v>
      </c>
      <c r="Q65" s="107"/>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row>
    <row r="66" spans="1:98" x14ac:dyDescent="0.25">
      <c r="A66" s="102" t="s">
        <v>498</v>
      </c>
      <c r="B66" s="102" t="s">
        <v>500</v>
      </c>
      <c r="C66" s="103" t="s">
        <v>6</v>
      </c>
      <c r="D66" s="103" t="s">
        <v>9</v>
      </c>
      <c r="E66" s="103" t="s">
        <v>15</v>
      </c>
      <c r="F66" s="104" t="s">
        <v>38</v>
      </c>
      <c r="G66" s="105"/>
      <c r="H66" s="105"/>
      <c r="I66" s="105"/>
      <c r="J66" s="105"/>
      <c r="K66" s="105" t="s">
        <v>38</v>
      </c>
      <c r="L66" s="105"/>
      <c r="M66" s="105"/>
      <c r="N66" s="105"/>
      <c r="O66" s="105"/>
      <c r="P66" s="106">
        <v>41073</v>
      </c>
      <c r="Q66" s="107"/>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row>
    <row r="67" spans="1:98" x14ac:dyDescent="0.25">
      <c r="A67" s="102" t="s">
        <v>498</v>
      </c>
      <c r="B67" s="102" t="s">
        <v>499</v>
      </c>
      <c r="C67" s="103" t="s">
        <v>6</v>
      </c>
      <c r="D67" s="103" t="s">
        <v>9</v>
      </c>
      <c r="E67" s="103" t="s">
        <v>16</v>
      </c>
      <c r="F67" s="104" t="s">
        <v>38</v>
      </c>
      <c r="G67" s="105"/>
      <c r="H67" s="105"/>
      <c r="I67" s="105"/>
      <c r="J67" s="105"/>
      <c r="K67" s="105" t="s">
        <v>38</v>
      </c>
      <c r="L67" s="105"/>
      <c r="M67" s="105"/>
      <c r="N67" s="105"/>
      <c r="O67" s="105"/>
      <c r="P67" s="106">
        <v>41073</v>
      </c>
      <c r="Q67" s="107"/>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row>
    <row r="68" spans="1:98" x14ac:dyDescent="0.25">
      <c r="A68" s="102" t="s">
        <v>502</v>
      </c>
      <c r="B68" s="102" t="s">
        <v>503</v>
      </c>
      <c r="C68" s="103" t="s">
        <v>6</v>
      </c>
      <c r="D68" s="103" t="s">
        <v>9</v>
      </c>
      <c r="E68" s="103" t="s">
        <v>15</v>
      </c>
      <c r="F68" s="104" t="s">
        <v>38</v>
      </c>
      <c r="G68" s="105"/>
      <c r="H68" s="105"/>
      <c r="I68" s="105"/>
      <c r="J68" s="105"/>
      <c r="K68" s="105" t="s">
        <v>38</v>
      </c>
      <c r="L68" s="105"/>
      <c r="M68" s="105"/>
      <c r="N68" s="105"/>
      <c r="O68" s="105"/>
      <c r="P68" s="106">
        <v>41073</v>
      </c>
      <c r="Q68" s="107"/>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row>
    <row r="69" spans="1:98" x14ac:dyDescent="0.25">
      <c r="A69" s="102" t="s">
        <v>505</v>
      </c>
      <c r="B69" s="102" t="s">
        <v>961</v>
      </c>
      <c r="C69" s="103" t="s">
        <v>6</v>
      </c>
      <c r="D69" s="103" t="s">
        <v>10</v>
      </c>
      <c r="E69" s="103" t="s">
        <v>15</v>
      </c>
      <c r="F69" s="104" t="s">
        <v>38</v>
      </c>
      <c r="G69" s="105"/>
      <c r="H69" s="105"/>
      <c r="I69" s="105"/>
      <c r="J69" s="105"/>
      <c r="K69" s="105" t="s">
        <v>38</v>
      </c>
      <c r="L69" s="105"/>
      <c r="M69" s="105"/>
      <c r="N69" s="105"/>
      <c r="O69" s="105"/>
      <c r="P69" s="106">
        <v>41073</v>
      </c>
      <c r="Q69" s="107"/>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row>
    <row r="70" spans="1:98" x14ac:dyDescent="0.25">
      <c r="A70" s="102" t="s">
        <v>505</v>
      </c>
      <c r="B70" s="103" t="s">
        <v>506</v>
      </c>
      <c r="C70" s="103" t="s">
        <v>6</v>
      </c>
      <c r="D70" s="103" t="s">
        <v>10</v>
      </c>
      <c r="E70" s="103" t="s">
        <v>16</v>
      </c>
      <c r="F70" s="104" t="s">
        <v>38</v>
      </c>
      <c r="G70" s="105"/>
      <c r="H70" s="105"/>
      <c r="I70" s="105"/>
      <c r="J70" s="105"/>
      <c r="K70" s="105" t="s">
        <v>38</v>
      </c>
      <c r="L70" s="105"/>
      <c r="M70" s="105"/>
      <c r="N70" s="105" t="s">
        <v>38</v>
      </c>
      <c r="O70" s="105" t="s">
        <v>38</v>
      </c>
      <c r="P70" s="106">
        <v>41073</v>
      </c>
      <c r="Q70" s="107"/>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row>
    <row r="71" spans="1:98" x14ac:dyDescent="0.25">
      <c r="A71" s="102" t="s">
        <v>297</v>
      </c>
      <c r="B71" s="102" t="s">
        <v>153</v>
      </c>
      <c r="C71" s="103" t="s">
        <v>6</v>
      </c>
      <c r="D71" s="103" t="s">
        <v>9</v>
      </c>
      <c r="E71" s="103" t="s">
        <v>15</v>
      </c>
      <c r="F71" s="104" t="s">
        <v>38</v>
      </c>
      <c r="G71" s="105"/>
      <c r="H71" s="105"/>
      <c r="I71" s="105"/>
      <c r="J71" s="105"/>
      <c r="K71" s="105" t="s">
        <v>38</v>
      </c>
      <c r="L71" s="105"/>
      <c r="M71" s="105" t="s">
        <v>38</v>
      </c>
      <c r="N71" s="105" t="s">
        <v>38</v>
      </c>
      <c r="O71" s="105" t="s">
        <v>38</v>
      </c>
      <c r="P71" s="106">
        <v>41073</v>
      </c>
      <c r="Q71" s="107"/>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row>
    <row r="72" spans="1:98" customFormat="1" x14ac:dyDescent="0.25">
      <c r="A72" s="102" t="s">
        <v>504</v>
      </c>
      <c r="B72" s="102" t="s">
        <v>66</v>
      </c>
      <c r="C72" s="103" t="s">
        <v>6</v>
      </c>
      <c r="D72" s="103" t="s">
        <v>9</v>
      </c>
      <c r="E72" s="103"/>
      <c r="F72" s="104"/>
      <c r="G72" s="105"/>
      <c r="H72" s="105"/>
      <c r="I72" s="105"/>
      <c r="J72" s="105"/>
      <c r="K72" s="105"/>
      <c r="L72" s="105"/>
      <c r="M72" s="105"/>
      <c r="N72" s="105"/>
      <c r="O72" s="105"/>
      <c r="P72" s="106">
        <v>41073</v>
      </c>
      <c r="Q72" s="107"/>
      <c r="R72" s="73"/>
      <c r="S72" s="73"/>
      <c r="T72" s="73"/>
      <c r="U72" s="73"/>
      <c r="V72" s="73"/>
      <c r="W72" s="73"/>
      <c r="X72" s="73"/>
      <c r="Y72" s="73"/>
      <c r="Z72" s="73"/>
      <c r="AA72" s="73"/>
      <c r="AB72" s="73"/>
      <c r="AC72" s="73"/>
      <c r="AD72" s="73"/>
      <c r="AE72" s="73"/>
      <c r="AF72" s="73"/>
      <c r="AG72" s="73"/>
    </row>
    <row r="73" spans="1:98" customFormat="1" x14ac:dyDescent="0.25">
      <c r="A73" s="102" t="s">
        <v>507</v>
      </c>
      <c r="B73" s="102" t="s">
        <v>1061</v>
      </c>
      <c r="C73" s="103" t="s">
        <v>6</v>
      </c>
      <c r="D73" s="103" t="s">
        <v>9</v>
      </c>
      <c r="E73" s="103" t="s">
        <v>16</v>
      </c>
      <c r="F73" s="104" t="s">
        <v>38</v>
      </c>
      <c r="G73" s="105" t="s">
        <v>38</v>
      </c>
      <c r="H73" s="105"/>
      <c r="I73" s="105"/>
      <c r="J73" s="105"/>
      <c r="K73" s="105"/>
      <c r="L73" s="105"/>
      <c r="M73" s="105"/>
      <c r="N73" s="105"/>
      <c r="O73" s="105"/>
      <c r="P73" s="106">
        <v>41073</v>
      </c>
      <c r="Q73" s="107"/>
      <c r="R73" s="73"/>
      <c r="S73" s="73"/>
      <c r="T73" s="73"/>
      <c r="U73" s="73"/>
      <c r="V73" s="73"/>
      <c r="W73" s="73"/>
      <c r="X73" s="73"/>
      <c r="Y73" s="73"/>
      <c r="Z73" s="73"/>
      <c r="AA73" s="73"/>
      <c r="AB73" s="73"/>
      <c r="AC73" s="73"/>
      <c r="AD73" s="73"/>
      <c r="AE73" s="73"/>
      <c r="AF73" s="73"/>
      <c r="AG73" s="73"/>
    </row>
    <row r="74" spans="1:98" customFormat="1" x14ac:dyDescent="0.25">
      <c r="A74" s="102" t="s">
        <v>507</v>
      </c>
      <c r="B74" s="102" t="s">
        <v>1060</v>
      </c>
      <c r="C74" s="103" t="s">
        <v>6</v>
      </c>
      <c r="D74" s="103" t="s">
        <v>9</v>
      </c>
      <c r="E74" s="103" t="s">
        <v>16</v>
      </c>
      <c r="F74" s="104" t="s">
        <v>38</v>
      </c>
      <c r="G74" s="105" t="s">
        <v>38</v>
      </c>
      <c r="H74" s="105"/>
      <c r="I74" s="105"/>
      <c r="J74" s="105"/>
      <c r="K74" s="105" t="s">
        <v>38</v>
      </c>
      <c r="L74" s="105"/>
      <c r="M74" s="105"/>
      <c r="N74" s="105"/>
      <c r="O74" s="105"/>
      <c r="P74" s="106">
        <v>41073</v>
      </c>
      <c r="Q74" s="107"/>
      <c r="R74" s="73"/>
      <c r="S74" s="73"/>
      <c r="T74" s="73"/>
      <c r="U74" s="73"/>
      <c r="V74" s="73"/>
      <c r="W74" s="73"/>
      <c r="X74" s="73"/>
      <c r="Y74" s="73"/>
      <c r="Z74" s="73"/>
      <c r="AA74" s="73"/>
      <c r="AB74" s="73"/>
      <c r="AC74" s="73"/>
      <c r="AD74" s="73"/>
      <c r="AE74" s="73"/>
      <c r="AF74" s="73"/>
      <c r="AG74" s="73"/>
    </row>
    <row r="75" spans="1:98" x14ac:dyDescent="0.25">
      <c r="A75" s="102" t="s">
        <v>61</v>
      </c>
      <c r="B75" s="102" t="s">
        <v>204</v>
      </c>
      <c r="C75" s="103" t="s">
        <v>7</v>
      </c>
      <c r="D75" s="103" t="s">
        <v>170</v>
      </c>
      <c r="E75" s="103" t="s">
        <v>15</v>
      </c>
      <c r="F75" s="104" t="s">
        <v>38</v>
      </c>
      <c r="G75" s="104"/>
      <c r="H75" s="104"/>
      <c r="I75" s="104"/>
      <c r="J75" s="104"/>
      <c r="K75" s="104" t="s">
        <v>38</v>
      </c>
      <c r="L75" s="104"/>
      <c r="M75" s="104"/>
      <c r="N75" s="104"/>
      <c r="O75" s="104"/>
      <c r="P75" s="106">
        <v>41073</v>
      </c>
      <c r="Q75" s="107"/>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row>
    <row r="76" spans="1:98" x14ac:dyDescent="0.25">
      <c r="A76" s="102" t="s">
        <v>61</v>
      </c>
      <c r="B76" s="102" t="s">
        <v>62</v>
      </c>
      <c r="C76" s="103" t="s">
        <v>7</v>
      </c>
      <c r="D76" s="103" t="s">
        <v>170</v>
      </c>
      <c r="E76" s="103" t="s">
        <v>14</v>
      </c>
      <c r="F76" s="104" t="s">
        <v>38</v>
      </c>
      <c r="G76" s="104"/>
      <c r="H76" s="104"/>
      <c r="I76" s="104"/>
      <c r="J76" s="104"/>
      <c r="K76" s="104" t="s">
        <v>38</v>
      </c>
      <c r="L76" s="104"/>
      <c r="M76" s="104"/>
      <c r="N76" s="104"/>
      <c r="O76" s="104"/>
      <c r="P76" s="106">
        <v>41073</v>
      </c>
      <c r="Q76" s="107"/>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row>
    <row r="77" spans="1:98" x14ac:dyDescent="0.25">
      <c r="A77" s="102" t="s">
        <v>61</v>
      </c>
      <c r="B77" s="102" t="s">
        <v>1047</v>
      </c>
      <c r="C77" s="103" t="s">
        <v>7</v>
      </c>
      <c r="D77" s="103" t="s">
        <v>170</v>
      </c>
      <c r="E77" s="103" t="s">
        <v>13</v>
      </c>
      <c r="F77" s="104" t="s">
        <v>38</v>
      </c>
      <c r="G77" s="104"/>
      <c r="H77" s="104"/>
      <c r="I77" s="104"/>
      <c r="J77" s="104"/>
      <c r="K77" s="104" t="s">
        <v>38</v>
      </c>
      <c r="L77" s="104"/>
      <c r="M77" s="104"/>
      <c r="N77" s="104"/>
      <c r="O77" s="104"/>
      <c r="P77" s="106">
        <v>41073</v>
      </c>
      <c r="Q77" s="107"/>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row>
    <row r="78" spans="1:98" x14ac:dyDescent="0.25">
      <c r="A78" s="102" t="s">
        <v>61</v>
      </c>
      <c r="B78" s="102" t="s">
        <v>64</v>
      </c>
      <c r="C78" s="103" t="s">
        <v>7</v>
      </c>
      <c r="D78" s="103" t="s">
        <v>170</v>
      </c>
      <c r="E78" s="103" t="s">
        <v>13</v>
      </c>
      <c r="F78" s="104" t="s">
        <v>38</v>
      </c>
      <c r="G78" s="104"/>
      <c r="H78" s="104"/>
      <c r="I78" s="104"/>
      <c r="J78" s="104"/>
      <c r="K78" s="104" t="s">
        <v>38</v>
      </c>
      <c r="L78" s="104"/>
      <c r="M78" s="104"/>
      <c r="N78" s="104"/>
      <c r="O78" s="104"/>
      <c r="P78" s="106">
        <v>41073</v>
      </c>
      <c r="Q78" s="107"/>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row>
    <row r="79" spans="1:98" x14ac:dyDescent="0.25">
      <c r="A79" s="102" t="s">
        <v>65</v>
      </c>
      <c r="B79" s="102" t="s">
        <v>1068</v>
      </c>
      <c r="C79" s="103" t="s">
        <v>7</v>
      </c>
      <c r="D79" s="103" t="s">
        <v>9</v>
      </c>
      <c r="E79" s="103" t="s">
        <v>15</v>
      </c>
      <c r="F79" s="104" t="s">
        <v>38</v>
      </c>
      <c r="G79" s="104"/>
      <c r="H79" s="104"/>
      <c r="I79" s="104"/>
      <c r="J79" s="104"/>
      <c r="K79" s="104" t="s">
        <v>38</v>
      </c>
      <c r="L79" s="104"/>
      <c r="M79" s="104"/>
      <c r="N79" s="104"/>
      <c r="O79" s="104"/>
      <c r="P79" s="106">
        <v>41078</v>
      </c>
      <c r="Q79" s="107"/>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row>
    <row r="80" spans="1:98" x14ac:dyDescent="0.25">
      <c r="A80" s="102" t="s">
        <v>65</v>
      </c>
      <c r="B80" s="102" t="s">
        <v>1071</v>
      </c>
      <c r="C80" s="103" t="s">
        <v>7</v>
      </c>
      <c r="D80" s="103" t="s">
        <v>9</v>
      </c>
      <c r="E80" s="103" t="s">
        <v>15</v>
      </c>
      <c r="F80" s="104" t="s">
        <v>38</v>
      </c>
      <c r="G80" s="104"/>
      <c r="H80" s="104"/>
      <c r="I80" s="104"/>
      <c r="J80" s="104"/>
      <c r="K80" s="104" t="s">
        <v>38</v>
      </c>
      <c r="L80" s="104"/>
      <c r="M80" s="104"/>
      <c r="N80" s="104"/>
      <c r="O80" s="104"/>
      <c r="P80" s="106">
        <v>41078</v>
      </c>
      <c r="Q80" s="107"/>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row>
    <row r="81" spans="1:98" x14ac:dyDescent="0.25">
      <c r="A81" s="102" t="s">
        <v>65</v>
      </c>
      <c r="B81" s="102" t="s">
        <v>1069</v>
      </c>
      <c r="C81" s="103" t="s">
        <v>7</v>
      </c>
      <c r="D81" s="103" t="s">
        <v>9</v>
      </c>
      <c r="E81" s="103" t="s">
        <v>15</v>
      </c>
      <c r="F81" s="104" t="s">
        <v>38</v>
      </c>
      <c r="G81" s="104"/>
      <c r="H81" s="104"/>
      <c r="I81" s="104"/>
      <c r="J81" s="104"/>
      <c r="K81" s="104" t="s">
        <v>38</v>
      </c>
      <c r="L81" s="104"/>
      <c r="M81" s="104"/>
      <c r="N81" s="104"/>
      <c r="O81" s="104"/>
      <c r="P81" s="106">
        <v>41078</v>
      </c>
      <c r="Q81" s="107"/>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row>
    <row r="82" spans="1:98" x14ac:dyDescent="0.25">
      <c r="A82" s="128" t="s">
        <v>67</v>
      </c>
      <c r="B82" s="102" t="s">
        <v>209</v>
      </c>
      <c r="C82" s="103" t="s">
        <v>7</v>
      </c>
      <c r="D82" s="103" t="s">
        <v>9</v>
      </c>
      <c r="E82" s="103" t="s">
        <v>15</v>
      </c>
      <c r="F82" s="104" t="s">
        <v>38</v>
      </c>
      <c r="G82" s="104"/>
      <c r="H82" s="104"/>
      <c r="I82" s="104"/>
      <c r="J82" s="104"/>
      <c r="K82" s="104" t="s">
        <v>38</v>
      </c>
      <c r="L82" s="104"/>
      <c r="M82" s="104"/>
      <c r="N82" s="104"/>
      <c r="O82" s="104"/>
      <c r="P82" s="106">
        <v>41078</v>
      </c>
      <c r="Q82" s="107"/>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row>
    <row r="83" spans="1:98" x14ac:dyDescent="0.25">
      <c r="A83" s="128" t="s">
        <v>67</v>
      </c>
      <c r="B83" s="102" t="s">
        <v>117</v>
      </c>
      <c r="C83" s="103" t="s">
        <v>7</v>
      </c>
      <c r="D83" s="103" t="s">
        <v>9</v>
      </c>
      <c r="E83" s="103" t="s">
        <v>15</v>
      </c>
      <c r="F83" s="104" t="s">
        <v>38</v>
      </c>
      <c r="G83" s="104"/>
      <c r="H83" s="104"/>
      <c r="I83" s="104"/>
      <c r="J83" s="104"/>
      <c r="K83" s="104" t="s">
        <v>38</v>
      </c>
      <c r="L83" s="104"/>
      <c r="M83" s="104"/>
      <c r="N83" s="104"/>
      <c r="O83" s="104"/>
      <c r="P83" s="106">
        <v>41078</v>
      </c>
      <c r="Q83" s="108" t="s">
        <v>82</v>
      </c>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row>
    <row r="84" spans="1:98" x14ac:dyDescent="0.25">
      <c r="A84" s="128" t="s">
        <v>67</v>
      </c>
      <c r="B84" s="102" t="s">
        <v>1048</v>
      </c>
      <c r="C84" s="103" t="s">
        <v>7</v>
      </c>
      <c r="D84" s="103" t="s">
        <v>9</v>
      </c>
      <c r="E84" s="110" t="s">
        <v>15</v>
      </c>
      <c r="F84" s="104" t="s">
        <v>38</v>
      </c>
      <c r="G84" s="104"/>
      <c r="H84" s="104"/>
      <c r="I84" s="104"/>
      <c r="J84" s="104"/>
      <c r="K84" s="104" t="s">
        <v>38</v>
      </c>
      <c r="L84" s="104"/>
      <c r="M84" s="104"/>
      <c r="N84" s="104"/>
      <c r="O84" s="104"/>
      <c r="P84" s="106">
        <v>41078</v>
      </c>
      <c r="Q84" s="108"/>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row>
    <row r="85" spans="1:98" x14ac:dyDescent="0.25">
      <c r="A85" s="102" t="s">
        <v>68</v>
      </c>
      <c r="B85" s="102" t="s">
        <v>76</v>
      </c>
      <c r="C85" s="103" t="s">
        <v>7</v>
      </c>
      <c r="D85" s="103" t="s">
        <v>170</v>
      </c>
      <c r="E85" s="103" t="s">
        <v>15</v>
      </c>
      <c r="F85" s="104" t="s">
        <v>38</v>
      </c>
      <c r="G85" s="104"/>
      <c r="H85" s="104"/>
      <c r="I85" s="104"/>
      <c r="J85" s="104"/>
      <c r="K85" s="104" t="s">
        <v>38</v>
      </c>
      <c r="L85" s="104"/>
      <c r="M85" s="104"/>
      <c r="N85" s="104"/>
      <c r="O85" s="104"/>
      <c r="P85" s="106">
        <v>41078</v>
      </c>
      <c r="Q85" s="108" t="s">
        <v>77</v>
      </c>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row>
    <row r="86" spans="1:98" x14ac:dyDescent="0.25">
      <c r="A86" s="102" t="s">
        <v>68</v>
      </c>
      <c r="B86" s="102" t="s">
        <v>74</v>
      </c>
      <c r="C86" s="103" t="s">
        <v>7</v>
      </c>
      <c r="D86" s="103" t="s">
        <v>170</v>
      </c>
      <c r="E86" s="103" t="s">
        <v>14</v>
      </c>
      <c r="F86" s="104" t="s">
        <v>38</v>
      </c>
      <c r="G86" s="104"/>
      <c r="H86" s="104"/>
      <c r="I86" s="104"/>
      <c r="J86" s="104"/>
      <c r="K86" s="104" t="s">
        <v>38</v>
      </c>
      <c r="L86" s="104"/>
      <c r="M86" s="104"/>
      <c r="N86" s="104"/>
      <c r="O86" s="104"/>
      <c r="P86" s="106">
        <v>41078</v>
      </c>
      <c r="Q86" s="108" t="s">
        <v>77</v>
      </c>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row>
    <row r="87" spans="1:98" x14ac:dyDescent="0.25">
      <c r="A87" s="102" t="s">
        <v>68</v>
      </c>
      <c r="B87" s="102" t="s">
        <v>470</v>
      </c>
      <c r="C87" s="103" t="s">
        <v>7</v>
      </c>
      <c r="D87" s="103" t="s">
        <v>9</v>
      </c>
      <c r="E87" s="103" t="s">
        <v>15</v>
      </c>
      <c r="F87" s="104" t="s">
        <v>38</v>
      </c>
      <c r="G87" s="104"/>
      <c r="H87" s="104"/>
      <c r="I87" s="104"/>
      <c r="J87" s="104"/>
      <c r="K87" s="104" t="s">
        <v>38</v>
      </c>
      <c r="L87" s="104"/>
      <c r="M87" s="104"/>
      <c r="N87" s="104"/>
      <c r="O87" s="104"/>
      <c r="P87" s="106">
        <v>41076</v>
      </c>
      <c r="Q87" s="108"/>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row>
    <row r="88" spans="1:98" x14ac:dyDescent="0.25">
      <c r="A88" s="102" t="s">
        <v>68</v>
      </c>
      <c r="B88" s="102" t="s">
        <v>1050</v>
      </c>
      <c r="C88" s="103" t="s">
        <v>7</v>
      </c>
      <c r="D88" s="103" t="s">
        <v>9</v>
      </c>
      <c r="E88" s="103" t="s">
        <v>14</v>
      </c>
      <c r="F88" s="104" t="s">
        <v>38</v>
      </c>
      <c r="G88" s="104"/>
      <c r="H88" s="104"/>
      <c r="I88" s="104"/>
      <c r="J88" s="104"/>
      <c r="K88" s="104" t="s">
        <v>38</v>
      </c>
      <c r="L88" s="104"/>
      <c r="M88" s="104"/>
      <c r="N88" s="104"/>
      <c r="O88" s="104"/>
      <c r="P88" s="106">
        <v>41078</v>
      </c>
      <c r="Q88" s="108"/>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row>
    <row r="89" spans="1:98" x14ac:dyDescent="0.25">
      <c r="A89" s="102" t="s">
        <v>68</v>
      </c>
      <c r="B89" s="102" t="s">
        <v>69</v>
      </c>
      <c r="C89" s="103" t="s">
        <v>7</v>
      </c>
      <c r="D89" s="103" t="s">
        <v>9</v>
      </c>
      <c r="E89" s="103" t="s">
        <v>15</v>
      </c>
      <c r="F89" s="104" t="s">
        <v>38</v>
      </c>
      <c r="G89" s="104"/>
      <c r="H89" s="104"/>
      <c r="I89" s="104"/>
      <c r="J89" s="104"/>
      <c r="K89" s="105" t="s">
        <v>38</v>
      </c>
      <c r="L89" s="105"/>
      <c r="M89" s="105" t="s">
        <v>38</v>
      </c>
      <c r="N89" s="105" t="s">
        <v>38</v>
      </c>
      <c r="O89" s="105" t="s">
        <v>38</v>
      </c>
      <c r="P89" s="106">
        <v>41078</v>
      </c>
      <c r="Q89" s="108" t="s">
        <v>79</v>
      </c>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row>
    <row r="90" spans="1:98" x14ac:dyDescent="0.25">
      <c r="A90" s="102" t="s">
        <v>68</v>
      </c>
      <c r="B90" s="102" t="s">
        <v>78</v>
      </c>
      <c r="C90" s="103" t="s">
        <v>7</v>
      </c>
      <c r="D90" s="103" t="s">
        <v>9</v>
      </c>
      <c r="E90" s="103" t="s">
        <v>14</v>
      </c>
      <c r="F90" s="104" t="s">
        <v>38</v>
      </c>
      <c r="G90" s="104"/>
      <c r="H90" s="104"/>
      <c r="I90" s="104"/>
      <c r="J90" s="104"/>
      <c r="K90" s="105" t="s">
        <v>38</v>
      </c>
      <c r="L90" s="105"/>
      <c r="M90" s="105" t="s">
        <v>38</v>
      </c>
      <c r="N90" s="105" t="s">
        <v>38</v>
      </c>
      <c r="O90" s="105" t="s">
        <v>38</v>
      </c>
      <c r="P90" s="106">
        <v>41078</v>
      </c>
      <c r="Q90" s="108" t="s">
        <v>79</v>
      </c>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row>
    <row r="91" spans="1:98" x14ac:dyDescent="0.25">
      <c r="A91" s="102" t="s">
        <v>68</v>
      </c>
      <c r="B91" s="102" t="s">
        <v>599</v>
      </c>
      <c r="C91" s="103" t="s">
        <v>7</v>
      </c>
      <c r="D91" s="103" t="s">
        <v>9</v>
      </c>
      <c r="E91" s="103" t="s">
        <v>14</v>
      </c>
      <c r="F91" s="104" t="s">
        <v>38</v>
      </c>
      <c r="G91" s="105"/>
      <c r="H91" s="105"/>
      <c r="I91" s="105"/>
      <c r="J91" s="105"/>
      <c r="K91" s="105" t="s">
        <v>38</v>
      </c>
      <c r="L91" s="105"/>
      <c r="M91" s="105" t="s">
        <v>38</v>
      </c>
      <c r="N91" s="105"/>
      <c r="O91" s="105"/>
      <c r="P91" s="106">
        <v>41078</v>
      </c>
      <c r="Q91" s="108" t="s">
        <v>626</v>
      </c>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row>
    <row r="92" spans="1:98" x14ac:dyDescent="0.25">
      <c r="A92" s="102" t="s">
        <v>68</v>
      </c>
      <c r="B92" s="102" t="s">
        <v>75</v>
      </c>
      <c r="C92" s="103" t="s">
        <v>7</v>
      </c>
      <c r="D92" s="103" t="s">
        <v>170</v>
      </c>
      <c r="E92" s="103" t="s">
        <v>13</v>
      </c>
      <c r="F92" s="104" t="s">
        <v>38</v>
      </c>
      <c r="G92" s="104"/>
      <c r="H92" s="104"/>
      <c r="I92" s="104"/>
      <c r="J92" s="104"/>
      <c r="K92" s="104" t="s">
        <v>38</v>
      </c>
      <c r="L92" s="104"/>
      <c r="M92" s="104"/>
      <c r="N92" s="104"/>
      <c r="O92" s="104"/>
      <c r="P92" s="106">
        <v>41078</v>
      </c>
      <c r="Q92" s="108" t="s">
        <v>77</v>
      </c>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row>
    <row r="93" spans="1:98" x14ac:dyDescent="0.25">
      <c r="A93" s="102" t="s">
        <v>68</v>
      </c>
      <c r="B93" s="102" t="s">
        <v>73</v>
      </c>
      <c r="C93" s="103" t="s">
        <v>7</v>
      </c>
      <c r="D93" s="103" t="s">
        <v>9</v>
      </c>
      <c r="E93" s="103" t="s">
        <v>15</v>
      </c>
      <c r="F93" s="104" t="s">
        <v>38</v>
      </c>
      <c r="G93" s="105"/>
      <c r="H93" s="105"/>
      <c r="I93" s="105"/>
      <c r="J93" s="105"/>
      <c r="K93" s="105" t="s">
        <v>38</v>
      </c>
      <c r="L93" s="105"/>
      <c r="M93" s="105" t="s">
        <v>38</v>
      </c>
      <c r="N93" s="105"/>
      <c r="O93" s="105"/>
      <c r="P93" s="106">
        <v>41076</v>
      </c>
      <c r="Q93" s="108" t="s">
        <v>82</v>
      </c>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row>
    <row r="94" spans="1:98" x14ac:dyDescent="0.25">
      <c r="A94" s="102" t="s">
        <v>68</v>
      </c>
      <c r="B94" s="102" t="s">
        <v>72</v>
      </c>
      <c r="C94" s="103" t="s">
        <v>7</v>
      </c>
      <c r="D94" s="103" t="s">
        <v>9</v>
      </c>
      <c r="E94" s="103" t="s">
        <v>14</v>
      </c>
      <c r="F94" s="104" t="s">
        <v>38</v>
      </c>
      <c r="G94" s="105"/>
      <c r="H94" s="105"/>
      <c r="I94" s="105"/>
      <c r="J94" s="105"/>
      <c r="K94" s="105" t="s">
        <v>38</v>
      </c>
      <c r="L94" s="105"/>
      <c r="M94" s="105" t="s">
        <v>38</v>
      </c>
      <c r="N94" s="105"/>
      <c r="O94" s="105"/>
      <c r="P94" s="106">
        <v>41078</v>
      </c>
      <c r="Q94" s="108" t="s">
        <v>82</v>
      </c>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row>
    <row r="95" spans="1:98" x14ac:dyDescent="0.25">
      <c r="A95" s="102" t="s">
        <v>68</v>
      </c>
      <c r="B95" s="102" t="s">
        <v>70</v>
      </c>
      <c r="C95" s="103" t="s">
        <v>7</v>
      </c>
      <c r="D95" s="103" t="s">
        <v>9</v>
      </c>
      <c r="E95" s="103" t="s">
        <v>14</v>
      </c>
      <c r="F95" s="104" t="s">
        <v>38</v>
      </c>
      <c r="G95" s="105" t="s">
        <v>38</v>
      </c>
      <c r="H95" s="105" t="s">
        <v>38</v>
      </c>
      <c r="I95" s="105"/>
      <c r="J95" s="105"/>
      <c r="K95" s="105" t="s">
        <v>38</v>
      </c>
      <c r="L95" s="105"/>
      <c r="M95" s="105"/>
      <c r="N95" s="105"/>
      <c r="O95" s="105"/>
      <c r="P95" s="106">
        <v>41078</v>
      </c>
      <c r="Q95" s="108" t="s">
        <v>80</v>
      </c>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row>
    <row r="96" spans="1:98" x14ac:dyDescent="0.25">
      <c r="A96" s="102" t="s">
        <v>68</v>
      </c>
      <c r="B96" s="102" t="s">
        <v>71</v>
      </c>
      <c r="C96" s="103" t="s">
        <v>7</v>
      </c>
      <c r="D96" s="103" t="s">
        <v>9</v>
      </c>
      <c r="E96" s="103" t="s">
        <v>13</v>
      </c>
      <c r="F96" s="104" t="s">
        <v>38</v>
      </c>
      <c r="G96" s="105"/>
      <c r="H96" s="105"/>
      <c r="I96" s="105"/>
      <c r="J96" s="105"/>
      <c r="K96" s="105" t="s">
        <v>38</v>
      </c>
      <c r="L96" s="105"/>
      <c r="M96" s="105"/>
      <c r="N96" s="105"/>
      <c r="O96" s="105"/>
      <c r="P96" s="106">
        <v>41076</v>
      </c>
      <c r="Q96" s="108" t="s">
        <v>81</v>
      </c>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row>
    <row r="97" spans="1:98" x14ac:dyDescent="0.25">
      <c r="A97" s="102" t="s">
        <v>68</v>
      </c>
      <c r="B97" s="102" t="s">
        <v>600</v>
      </c>
      <c r="C97" s="103" t="s">
        <v>7</v>
      </c>
      <c r="D97" s="103" t="s">
        <v>9</v>
      </c>
      <c r="E97" s="103" t="s">
        <v>13</v>
      </c>
      <c r="F97" s="104" t="s">
        <v>38</v>
      </c>
      <c r="G97" s="105"/>
      <c r="H97" s="105"/>
      <c r="I97" s="105"/>
      <c r="J97" s="105"/>
      <c r="K97" s="105" t="s">
        <v>38</v>
      </c>
      <c r="L97" s="105"/>
      <c r="M97" s="105"/>
      <c r="N97" s="105"/>
      <c r="O97" s="105"/>
      <c r="P97" s="106">
        <v>41078</v>
      </c>
      <c r="Q97" s="108" t="s">
        <v>628</v>
      </c>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row>
    <row r="98" spans="1:98" x14ac:dyDescent="0.25">
      <c r="A98" s="102" t="s">
        <v>83</v>
      </c>
      <c r="B98" s="102" t="s">
        <v>1057</v>
      </c>
      <c r="C98" s="103" t="s">
        <v>7</v>
      </c>
      <c r="D98" s="103" t="s">
        <v>9</v>
      </c>
      <c r="E98" s="103" t="s">
        <v>14</v>
      </c>
      <c r="F98" s="105" t="s">
        <v>38</v>
      </c>
      <c r="G98" s="105"/>
      <c r="H98" s="105"/>
      <c r="I98" s="105"/>
      <c r="J98" s="105"/>
      <c r="K98" s="105" t="s">
        <v>38</v>
      </c>
      <c r="L98" s="105"/>
      <c r="M98" s="105"/>
      <c r="N98" s="105"/>
      <c r="O98" s="105"/>
      <c r="P98" s="106">
        <v>41078</v>
      </c>
      <c r="Q98" s="107"/>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row>
    <row r="99" spans="1:98" x14ac:dyDescent="0.25">
      <c r="A99" s="102" t="s">
        <v>84</v>
      </c>
      <c r="B99" s="102" t="s">
        <v>86</v>
      </c>
      <c r="C99" s="103" t="s">
        <v>7</v>
      </c>
      <c r="D99" s="103" t="s">
        <v>9</v>
      </c>
      <c r="E99" s="103" t="s">
        <v>15</v>
      </c>
      <c r="F99" s="104" t="s">
        <v>38</v>
      </c>
      <c r="G99" s="104"/>
      <c r="H99" s="104"/>
      <c r="I99" s="104"/>
      <c r="J99" s="104"/>
      <c r="K99" s="104" t="s">
        <v>38</v>
      </c>
      <c r="L99" s="104"/>
      <c r="M99" s="104"/>
      <c r="N99" s="104"/>
      <c r="O99" s="104"/>
      <c r="P99" s="106">
        <v>41076</v>
      </c>
      <c r="Q99" s="108" t="s">
        <v>87</v>
      </c>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row>
    <row r="100" spans="1:98" x14ac:dyDescent="0.25">
      <c r="A100" s="102" t="s">
        <v>84</v>
      </c>
      <c r="B100" s="102" t="s">
        <v>85</v>
      </c>
      <c r="C100" s="103" t="s">
        <v>7</v>
      </c>
      <c r="D100" s="103" t="s">
        <v>9</v>
      </c>
      <c r="E100" s="103" t="s">
        <v>14</v>
      </c>
      <c r="F100" s="104" t="s">
        <v>38</v>
      </c>
      <c r="G100" s="104"/>
      <c r="H100" s="104"/>
      <c r="I100" s="104"/>
      <c r="J100" s="104"/>
      <c r="K100" s="104" t="s">
        <v>38</v>
      </c>
      <c r="L100" s="104"/>
      <c r="M100" s="104"/>
      <c r="N100" s="104"/>
      <c r="O100" s="104"/>
      <c r="P100" s="106">
        <v>41078</v>
      </c>
      <c r="Q100" s="108" t="s">
        <v>87</v>
      </c>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row>
    <row r="101" spans="1:98" x14ac:dyDescent="0.25">
      <c r="A101" s="102" t="s">
        <v>88</v>
      </c>
      <c r="B101" s="102" t="s">
        <v>1077</v>
      </c>
      <c r="C101" s="103" t="s">
        <v>7</v>
      </c>
      <c r="D101" s="103" t="s">
        <v>9</v>
      </c>
      <c r="E101" s="103" t="s">
        <v>15</v>
      </c>
      <c r="F101" s="104" t="s">
        <v>38</v>
      </c>
      <c r="G101" s="105"/>
      <c r="H101" s="105"/>
      <c r="I101" s="105"/>
      <c r="J101" s="105"/>
      <c r="K101" s="104" t="s">
        <v>38</v>
      </c>
      <c r="L101" s="105"/>
      <c r="M101" s="105"/>
      <c r="N101" s="105"/>
      <c r="O101" s="105"/>
      <c r="P101" s="106">
        <v>41078</v>
      </c>
      <c r="Q101" s="107"/>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row>
    <row r="102" spans="1:98" x14ac:dyDescent="0.25">
      <c r="A102" s="102" t="s">
        <v>89</v>
      </c>
      <c r="B102" s="102" t="s">
        <v>76</v>
      </c>
      <c r="C102" s="103" t="s">
        <v>7</v>
      </c>
      <c r="D102" s="103" t="s">
        <v>170</v>
      </c>
      <c r="E102" s="103" t="s">
        <v>15</v>
      </c>
      <c r="F102" s="104" t="s">
        <v>38</v>
      </c>
      <c r="G102" s="104"/>
      <c r="H102" s="104"/>
      <c r="I102" s="104"/>
      <c r="J102" s="104"/>
      <c r="K102" s="104" t="s">
        <v>38</v>
      </c>
      <c r="L102" s="104"/>
      <c r="M102" s="104"/>
      <c r="N102" s="104"/>
      <c r="O102" s="104"/>
      <c r="P102" s="106">
        <v>41078</v>
      </c>
      <c r="Q102" s="107"/>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row>
    <row r="103" spans="1:98" x14ac:dyDescent="0.25">
      <c r="A103" s="102" t="s">
        <v>89</v>
      </c>
      <c r="B103" s="102" t="s">
        <v>74</v>
      </c>
      <c r="C103" s="103" t="s">
        <v>7</v>
      </c>
      <c r="D103" s="103" t="s">
        <v>170</v>
      </c>
      <c r="E103" s="103" t="s">
        <v>14</v>
      </c>
      <c r="F103" s="104" t="s">
        <v>38</v>
      </c>
      <c r="G103" s="104"/>
      <c r="H103" s="104"/>
      <c r="I103" s="104"/>
      <c r="J103" s="104"/>
      <c r="K103" s="104" t="s">
        <v>38</v>
      </c>
      <c r="L103" s="104"/>
      <c r="M103" s="104"/>
      <c r="N103" s="104"/>
      <c r="O103" s="104"/>
      <c r="P103" s="106">
        <v>41078</v>
      </c>
      <c r="Q103" s="107"/>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row>
    <row r="104" spans="1:98" x14ac:dyDescent="0.25">
      <c r="A104" s="102" t="s">
        <v>89</v>
      </c>
      <c r="B104" s="102" t="s">
        <v>91</v>
      </c>
      <c r="C104" s="103" t="s">
        <v>7</v>
      </c>
      <c r="D104" s="103" t="s">
        <v>9</v>
      </c>
      <c r="E104" s="103" t="s">
        <v>15</v>
      </c>
      <c r="F104" s="104" t="s">
        <v>38</v>
      </c>
      <c r="G104" s="105"/>
      <c r="H104" s="105"/>
      <c r="I104" s="105"/>
      <c r="J104" s="105"/>
      <c r="K104" s="104" t="s">
        <v>38</v>
      </c>
      <c r="L104" s="105"/>
      <c r="M104" s="105" t="s">
        <v>38</v>
      </c>
      <c r="N104" s="105" t="s">
        <v>38</v>
      </c>
      <c r="O104" s="105" t="s">
        <v>38</v>
      </c>
      <c r="P104" s="106">
        <v>41078</v>
      </c>
      <c r="Q104" s="107"/>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row>
    <row r="105" spans="1:98" x14ac:dyDescent="0.25">
      <c r="A105" s="102" t="s">
        <v>89</v>
      </c>
      <c r="B105" s="102" t="s">
        <v>236</v>
      </c>
      <c r="C105" s="103" t="s">
        <v>7</v>
      </c>
      <c r="D105" s="103" t="s">
        <v>170</v>
      </c>
      <c r="E105" s="103" t="s">
        <v>16</v>
      </c>
      <c r="F105" s="104" t="s">
        <v>38</v>
      </c>
      <c r="G105" s="104"/>
      <c r="H105" s="104"/>
      <c r="I105" s="104"/>
      <c r="J105" s="104"/>
      <c r="K105" s="104" t="s">
        <v>38</v>
      </c>
      <c r="L105" s="104"/>
      <c r="M105" s="104"/>
      <c r="N105" s="104"/>
      <c r="O105" s="104"/>
      <c r="P105" s="106">
        <v>41078</v>
      </c>
      <c r="Q105" s="107"/>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row>
    <row r="106" spans="1:98" x14ac:dyDescent="0.25">
      <c r="A106" s="102" t="s">
        <v>89</v>
      </c>
      <c r="B106" s="102" t="s">
        <v>92</v>
      </c>
      <c r="C106" s="103" t="s">
        <v>7</v>
      </c>
      <c r="D106" s="103" t="s">
        <v>9</v>
      </c>
      <c r="E106" s="103" t="s">
        <v>15</v>
      </c>
      <c r="F106" s="104" t="s">
        <v>38</v>
      </c>
      <c r="G106" s="105"/>
      <c r="H106" s="105"/>
      <c r="I106" s="105"/>
      <c r="J106" s="105"/>
      <c r="K106" s="105" t="s">
        <v>38</v>
      </c>
      <c r="L106" s="105"/>
      <c r="M106" s="105" t="s">
        <v>38</v>
      </c>
      <c r="N106" s="105"/>
      <c r="O106" s="105"/>
      <c r="P106" s="106">
        <v>41078</v>
      </c>
      <c r="Q106" s="107"/>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row>
    <row r="107" spans="1:98" x14ac:dyDescent="0.25">
      <c r="A107" s="102" t="s">
        <v>89</v>
      </c>
      <c r="B107" s="102" t="s">
        <v>93</v>
      </c>
      <c r="C107" s="103" t="s">
        <v>7</v>
      </c>
      <c r="D107" s="103" t="s">
        <v>9</v>
      </c>
      <c r="E107" s="103" t="s">
        <v>15</v>
      </c>
      <c r="F107" s="104" t="s">
        <v>38</v>
      </c>
      <c r="G107" s="105"/>
      <c r="H107" s="105"/>
      <c r="I107" s="105"/>
      <c r="J107" s="105"/>
      <c r="K107" s="105" t="s">
        <v>38</v>
      </c>
      <c r="L107" s="105"/>
      <c r="M107" s="105"/>
      <c r="N107" s="105" t="s">
        <v>38</v>
      </c>
      <c r="O107" s="105" t="s">
        <v>38</v>
      </c>
      <c r="P107" s="106">
        <v>41078</v>
      </c>
      <c r="Q107" s="107"/>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row>
    <row r="108" spans="1:98" x14ac:dyDescent="0.25">
      <c r="A108" s="102" t="s">
        <v>89</v>
      </c>
      <c r="B108" s="102" t="s">
        <v>1080</v>
      </c>
      <c r="C108" s="103" t="s">
        <v>7</v>
      </c>
      <c r="D108" s="103" t="s">
        <v>9</v>
      </c>
      <c r="E108" s="103" t="s">
        <v>15</v>
      </c>
      <c r="F108" s="104" t="s">
        <v>38</v>
      </c>
      <c r="G108" s="105"/>
      <c r="H108" s="105"/>
      <c r="I108" s="105"/>
      <c r="J108" s="105"/>
      <c r="K108" s="105" t="s">
        <v>38</v>
      </c>
      <c r="L108" s="105"/>
      <c r="M108" s="105"/>
      <c r="N108" s="105" t="s">
        <v>38</v>
      </c>
      <c r="O108" s="105" t="s">
        <v>38</v>
      </c>
      <c r="P108" s="106">
        <v>41078</v>
      </c>
      <c r="Q108" s="107"/>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row>
    <row r="109" spans="1:98" x14ac:dyDescent="0.25">
      <c r="A109" s="102" t="s">
        <v>94</v>
      </c>
      <c r="B109" s="102" t="s">
        <v>76</v>
      </c>
      <c r="C109" s="103" t="s">
        <v>7</v>
      </c>
      <c r="D109" s="103" t="s">
        <v>170</v>
      </c>
      <c r="E109" s="103" t="s">
        <v>15</v>
      </c>
      <c r="F109" s="104" t="s">
        <v>38</v>
      </c>
      <c r="G109" s="104"/>
      <c r="H109" s="104"/>
      <c r="I109" s="104"/>
      <c r="J109" s="104"/>
      <c r="K109" s="105" t="s">
        <v>38</v>
      </c>
      <c r="L109" s="105"/>
      <c r="M109" s="105"/>
      <c r="N109" s="105"/>
      <c r="O109" s="105"/>
      <c r="P109" s="106">
        <v>41091</v>
      </c>
      <c r="Q109" s="108" t="s">
        <v>95</v>
      </c>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row>
    <row r="110" spans="1:98" x14ac:dyDescent="0.25">
      <c r="A110" s="102" t="s">
        <v>94</v>
      </c>
      <c r="B110" s="102" t="s">
        <v>74</v>
      </c>
      <c r="C110" s="103" t="s">
        <v>7</v>
      </c>
      <c r="D110" s="103" t="s">
        <v>170</v>
      </c>
      <c r="E110" s="103" t="s">
        <v>14</v>
      </c>
      <c r="F110" s="104" t="s">
        <v>38</v>
      </c>
      <c r="G110" s="104"/>
      <c r="H110" s="104"/>
      <c r="I110" s="104"/>
      <c r="J110" s="104"/>
      <c r="K110" s="105" t="s">
        <v>38</v>
      </c>
      <c r="L110" s="105"/>
      <c r="M110" s="105"/>
      <c r="N110" s="105"/>
      <c r="O110" s="105"/>
      <c r="P110" s="106">
        <v>41091</v>
      </c>
      <c r="Q110" s="108" t="s">
        <v>95</v>
      </c>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row>
    <row r="111" spans="1:98" x14ac:dyDescent="0.25">
      <c r="A111" s="102" t="s">
        <v>94</v>
      </c>
      <c r="B111" s="102" t="s">
        <v>75</v>
      </c>
      <c r="C111" s="103" t="s">
        <v>7</v>
      </c>
      <c r="D111" s="103" t="s">
        <v>170</v>
      </c>
      <c r="E111" s="103" t="s">
        <v>13</v>
      </c>
      <c r="F111" s="104" t="s">
        <v>38</v>
      </c>
      <c r="G111" s="104"/>
      <c r="H111" s="104"/>
      <c r="I111" s="104"/>
      <c r="J111" s="104"/>
      <c r="K111" s="105" t="s">
        <v>38</v>
      </c>
      <c r="L111" s="105"/>
      <c r="M111" s="105"/>
      <c r="N111" s="105"/>
      <c r="O111" s="105"/>
      <c r="P111" s="106">
        <v>41091</v>
      </c>
      <c r="Q111" s="108" t="s">
        <v>96</v>
      </c>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row>
    <row r="112" spans="1:98" x14ac:dyDescent="0.25">
      <c r="A112" s="102" t="s">
        <v>97</v>
      </c>
      <c r="B112" s="102" t="s">
        <v>940</v>
      </c>
      <c r="C112" s="103" t="s">
        <v>7</v>
      </c>
      <c r="D112" s="103" t="s">
        <v>9</v>
      </c>
      <c r="E112" s="103" t="s">
        <v>15</v>
      </c>
      <c r="F112" s="104" t="s">
        <v>38</v>
      </c>
      <c r="G112" s="104"/>
      <c r="H112" s="104"/>
      <c r="I112" s="104"/>
      <c r="J112" s="104"/>
      <c r="K112" s="105" t="s">
        <v>38</v>
      </c>
      <c r="L112" s="105"/>
      <c r="M112" s="105"/>
      <c r="N112" s="105"/>
      <c r="O112" s="105"/>
      <c r="P112" s="106">
        <v>41091</v>
      </c>
      <c r="Q112" s="108"/>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row>
    <row r="113" spans="1:98" x14ac:dyDescent="0.25">
      <c r="A113" s="102" t="s">
        <v>97</v>
      </c>
      <c r="B113" s="102" t="s">
        <v>939</v>
      </c>
      <c r="C113" s="103" t="s">
        <v>7</v>
      </c>
      <c r="D113" s="103" t="s">
        <v>9</v>
      </c>
      <c r="E113" s="103" t="s">
        <v>15</v>
      </c>
      <c r="F113" s="105" t="s">
        <v>38</v>
      </c>
      <c r="G113" s="105"/>
      <c r="H113" s="105"/>
      <c r="I113" s="105"/>
      <c r="J113" s="105"/>
      <c r="K113" s="105" t="s">
        <v>38</v>
      </c>
      <c r="L113" s="105"/>
      <c r="M113" s="105"/>
      <c r="N113" s="105"/>
      <c r="O113" s="105"/>
      <c r="P113" s="106">
        <v>41091</v>
      </c>
      <c r="Q113" s="107"/>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row>
    <row r="114" spans="1:98" x14ac:dyDescent="0.25">
      <c r="A114" s="102" t="s">
        <v>98</v>
      </c>
      <c r="B114" s="103" t="s">
        <v>66</v>
      </c>
      <c r="C114" s="103" t="s">
        <v>7</v>
      </c>
      <c r="D114" s="103" t="s">
        <v>9</v>
      </c>
      <c r="E114" s="103"/>
      <c r="F114" s="104"/>
      <c r="G114" s="105"/>
      <c r="H114" s="105"/>
      <c r="I114" s="105"/>
      <c r="J114" s="105"/>
      <c r="K114" s="105"/>
      <c r="L114" s="105"/>
      <c r="M114" s="105"/>
      <c r="N114" s="105"/>
      <c r="O114" s="105"/>
      <c r="P114" s="106">
        <v>41091</v>
      </c>
      <c r="Q114" s="107"/>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row>
    <row r="115" spans="1:98" x14ac:dyDescent="0.25">
      <c r="A115" s="102" t="s">
        <v>99</v>
      </c>
      <c r="B115" s="102" t="s">
        <v>76</v>
      </c>
      <c r="C115" s="103" t="s">
        <v>7</v>
      </c>
      <c r="D115" s="103" t="s">
        <v>170</v>
      </c>
      <c r="E115" s="103" t="s">
        <v>15</v>
      </c>
      <c r="F115" s="104" t="s">
        <v>38</v>
      </c>
      <c r="G115" s="104"/>
      <c r="H115" s="104"/>
      <c r="I115" s="104"/>
      <c r="J115" s="104"/>
      <c r="K115" s="105" t="s">
        <v>38</v>
      </c>
      <c r="L115" s="105"/>
      <c r="M115" s="105"/>
      <c r="N115" s="105"/>
      <c r="O115" s="105"/>
      <c r="P115" s="106">
        <v>41091</v>
      </c>
      <c r="Q115" s="107"/>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row>
    <row r="116" spans="1:98" x14ac:dyDescent="0.25">
      <c r="A116" s="102" t="s">
        <v>99</v>
      </c>
      <c r="B116" s="102" t="s">
        <v>74</v>
      </c>
      <c r="C116" s="103" t="s">
        <v>7</v>
      </c>
      <c r="D116" s="103" t="s">
        <v>170</v>
      </c>
      <c r="E116" s="103" t="s">
        <v>14</v>
      </c>
      <c r="F116" s="104" t="s">
        <v>38</v>
      </c>
      <c r="G116" s="104"/>
      <c r="H116" s="104"/>
      <c r="I116" s="104"/>
      <c r="J116" s="104"/>
      <c r="K116" s="105" t="s">
        <v>38</v>
      </c>
      <c r="L116" s="105"/>
      <c r="M116" s="105"/>
      <c r="N116" s="105"/>
      <c r="O116" s="105"/>
      <c r="P116" s="106">
        <v>41091</v>
      </c>
      <c r="Q116" s="107"/>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row>
    <row r="117" spans="1:98" x14ac:dyDescent="0.25">
      <c r="A117" s="102" t="s">
        <v>99</v>
      </c>
      <c r="B117" s="102" t="s">
        <v>100</v>
      </c>
      <c r="C117" s="103" t="s">
        <v>7</v>
      </c>
      <c r="D117" s="103" t="s">
        <v>9</v>
      </c>
      <c r="E117" s="103" t="s">
        <v>15</v>
      </c>
      <c r="F117" s="104" t="s">
        <v>38</v>
      </c>
      <c r="G117" s="104"/>
      <c r="H117" s="104"/>
      <c r="I117" s="104"/>
      <c r="J117" s="104"/>
      <c r="K117" s="105" t="s">
        <v>38</v>
      </c>
      <c r="L117" s="105"/>
      <c r="M117" s="105"/>
      <c r="N117" s="105"/>
      <c r="O117" s="105"/>
      <c r="P117" s="106">
        <v>41091</v>
      </c>
      <c r="Q117" s="107"/>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row>
    <row r="118" spans="1:98" x14ac:dyDescent="0.25">
      <c r="A118" s="102" t="s">
        <v>99</v>
      </c>
      <c r="B118" s="102" t="s">
        <v>101</v>
      </c>
      <c r="C118" s="103" t="s">
        <v>7</v>
      </c>
      <c r="D118" s="103" t="s">
        <v>9</v>
      </c>
      <c r="E118" s="103" t="s">
        <v>14</v>
      </c>
      <c r="F118" s="104" t="s">
        <v>38</v>
      </c>
      <c r="G118" s="104"/>
      <c r="H118" s="104"/>
      <c r="I118" s="104"/>
      <c r="J118" s="104"/>
      <c r="K118" s="105" t="s">
        <v>38</v>
      </c>
      <c r="L118" s="105"/>
      <c r="M118" s="105"/>
      <c r="N118" s="105"/>
      <c r="O118" s="105"/>
      <c r="P118" s="106">
        <v>41091</v>
      </c>
      <c r="Q118" s="107"/>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row>
    <row r="119" spans="1:98" x14ac:dyDescent="0.25">
      <c r="A119" s="102" t="s">
        <v>99</v>
      </c>
      <c r="B119" s="102" t="s">
        <v>104</v>
      </c>
      <c r="C119" s="103" t="s">
        <v>7</v>
      </c>
      <c r="D119" s="103" t="s">
        <v>170</v>
      </c>
      <c r="E119" s="103" t="s">
        <v>15</v>
      </c>
      <c r="F119" s="104" t="s">
        <v>38</v>
      </c>
      <c r="G119" s="104"/>
      <c r="H119" s="104"/>
      <c r="I119" s="104"/>
      <c r="J119" s="104"/>
      <c r="K119" s="105" t="s">
        <v>38</v>
      </c>
      <c r="L119" s="105"/>
      <c r="M119" s="105"/>
      <c r="N119" s="105"/>
      <c r="O119" s="105"/>
      <c r="P119" s="106">
        <v>41091</v>
      </c>
      <c r="Q119" s="107"/>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row>
    <row r="120" spans="1:98" x14ac:dyDescent="0.25">
      <c r="A120" s="102" t="s">
        <v>99</v>
      </c>
      <c r="B120" s="102" t="s">
        <v>102</v>
      </c>
      <c r="C120" s="103" t="s">
        <v>7</v>
      </c>
      <c r="D120" s="103" t="s">
        <v>9</v>
      </c>
      <c r="E120" s="103" t="s">
        <v>15</v>
      </c>
      <c r="F120" s="104" t="s">
        <v>38</v>
      </c>
      <c r="G120" s="104"/>
      <c r="H120" s="104"/>
      <c r="I120" s="104"/>
      <c r="J120" s="104"/>
      <c r="K120" s="104" t="s">
        <v>38</v>
      </c>
      <c r="L120" s="104"/>
      <c r="M120" s="104"/>
      <c r="N120" s="104"/>
      <c r="O120" s="104"/>
      <c r="P120" s="106">
        <v>41091</v>
      </c>
      <c r="Q120" s="107"/>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row>
    <row r="121" spans="1:98" x14ac:dyDescent="0.25">
      <c r="A121" s="102" t="s">
        <v>99</v>
      </c>
      <c r="B121" s="102" t="s">
        <v>103</v>
      </c>
      <c r="C121" s="103" t="s">
        <v>7</v>
      </c>
      <c r="D121" s="103" t="s">
        <v>9</v>
      </c>
      <c r="E121" s="103" t="s">
        <v>14</v>
      </c>
      <c r="F121" s="104" t="s">
        <v>38</v>
      </c>
      <c r="G121" s="104"/>
      <c r="H121" s="104"/>
      <c r="I121" s="104"/>
      <c r="J121" s="104"/>
      <c r="K121" s="104" t="s">
        <v>38</v>
      </c>
      <c r="L121" s="104"/>
      <c r="M121" s="104"/>
      <c r="N121" s="104"/>
      <c r="O121" s="104"/>
      <c r="P121" s="106">
        <v>41091</v>
      </c>
      <c r="Q121" s="107"/>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row>
    <row r="122" spans="1:98" x14ac:dyDescent="0.25">
      <c r="A122" s="102" t="s">
        <v>105</v>
      </c>
      <c r="B122" s="102" t="s">
        <v>76</v>
      </c>
      <c r="C122" s="103" t="s">
        <v>7</v>
      </c>
      <c r="D122" s="103" t="s">
        <v>170</v>
      </c>
      <c r="E122" s="103" t="s">
        <v>15</v>
      </c>
      <c r="F122" s="104" t="s">
        <v>38</v>
      </c>
      <c r="G122" s="104"/>
      <c r="H122" s="104"/>
      <c r="I122" s="104"/>
      <c r="J122" s="104"/>
      <c r="K122" s="105" t="s">
        <v>38</v>
      </c>
      <c r="L122" s="105"/>
      <c r="M122" s="105"/>
      <c r="N122" s="105"/>
      <c r="O122" s="105"/>
      <c r="P122" s="106">
        <v>41091</v>
      </c>
      <c r="Q122" s="107"/>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row>
    <row r="123" spans="1:98" x14ac:dyDescent="0.25">
      <c r="A123" s="102" t="s">
        <v>105</v>
      </c>
      <c r="B123" s="102" t="s">
        <v>74</v>
      </c>
      <c r="C123" s="103" t="s">
        <v>7</v>
      </c>
      <c r="D123" s="103" t="s">
        <v>170</v>
      </c>
      <c r="E123" s="103" t="s">
        <v>14</v>
      </c>
      <c r="F123" s="104" t="s">
        <v>38</v>
      </c>
      <c r="G123" s="104"/>
      <c r="H123" s="104"/>
      <c r="I123" s="104"/>
      <c r="J123" s="104"/>
      <c r="K123" s="105" t="s">
        <v>38</v>
      </c>
      <c r="L123" s="105"/>
      <c r="M123" s="105"/>
      <c r="N123" s="105"/>
      <c r="O123" s="105"/>
      <c r="P123" s="106">
        <v>41091</v>
      </c>
      <c r="Q123" s="107"/>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row>
    <row r="124" spans="1:98" x14ac:dyDescent="0.25">
      <c r="A124" s="102" t="s">
        <v>105</v>
      </c>
      <c r="B124" s="102" t="s">
        <v>109</v>
      </c>
      <c r="C124" s="103" t="s">
        <v>7</v>
      </c>
      <c r="D124" s="103" t="s">
        <v>9</v>
      </c>
      <c r="E124" s="103" t="s">
        <v>14</v>
      </c>
      <c r="F124" s="104" t="s">
        <v>38</v>
      </c>
      <c r="G124" s="104"/>
      <c r="H124" s="104"/>
      <c r="I124" s="104"/>
      <c r="J124" s="104"/>
      <c r="K124" s="105" t="s">
        <v>38</v>
      </c>
      <c r="L124" s="105"/>
      <c r="M124" s="105"/>
      <c r="N124" s="105"/>
      <c r="O124" s="105"/>
      <c r="P124" s="106">
        <v>41091</v>
      </c>
      <c r="Q124" s="107"/>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row>
    <row r="125" spans="1:98" x14ac:dyDescent="0.25">
      <c r="A125" s="102" t="s">
        <v>105</v>
      </c>
      <c r="B125" s="102" t="s">
        <v>107</v>
      </c>
      <c r="C125" s="103" t="s">
        <v>7</v>
      </c>
      <c r="D125" s="103" t="s">
        <v>9</v>
      </c>
      <c r="E125" s="103" t="s">
        <v>15</v>
      </c>
      <c r="F125" s="104" t="s">
        <v>38</v>
      </c>
      <c r="G125" s="104"/>
      <c r="H125" s="104"/>
      <c r="I125" s="104"/>
      <c r="J125" s="104"/>
      <c r="K125" s="105" t="s">
        <v>38</v>
      </c>
      <c r="L125" s="105"/>
      <c r="M125" s="105"/>
      <c r="N125" s="105"/>
      <c r="O125" s="105"/>
      <c r="P125" s="106">
        <v>41091</v>
      </c>
      <c r="Q125" s="107"/>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row>
    <row r="126" spans="1:98" x14ac:dyDescent="0.25">
      <c r="A126" s="102" t="s">
        <v>105</v>
      </c>
      <c r="B126" s="102" t="s">
        <v>104</v>
      </c>
      <c r="C126" s="103" t="s">
        <v>7</v>
      </c>
      <c r="D126" s="103" t="s">
        <v>170</v>
      </c>
      <c r="E126" s="103" t="s">
        <v>13</v>
      </c>
      <c r="F126" s="104" t="s">
        <v>38</v>
      </c>
      <c r="G126" s="104"/>
      <c r="H126" s="104"/>
      <c r="I126" s="104"/>
      <c r="J126" s="104"/>
      <c r="K126" s="105" t="s">
        <v>38</v>
      </c>
      <c r="L126" s="105"/>
      <c r="M126" s="105"/>
      <c r="N126" s="105"/>
      <c r="O126" s="105"/>
      <c r="P126" s="106">
        <v>41091</v>
      </c>
      <c r="Q126" s="108" t="s">
        <v>118</v>
      </c>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row>
    <row r="127" spans="1:98" x14ac:dyDescent="0.25">
      <c r="A127" s="102" t="s">
        <v>111</v>
      </c>
      <c r="B127" s="103" t="s">
        <v>66</v>
      </c>
      <c r="C127" s="103" t="s">
        <v>7</v>
      </c>
      <c r="D127" s="103" t="s">
        <v>9</v>
      </c>
      <c r="E127" s="103"/>
      <c r="F127" s="105"/>
      <c r="G127" s="105"/>
      <c r="H127" s="105"/>
      <c r="I127" s="105"/>
      <c r="J127" s="105"/>
      <c r="K127" s="105"/>
      <c r="L127" s="105"/>
      <c r="M127" s="105"/>
      <c r="N127" s="105"/>
      <c r="O127" s="105"/>
      <c r="P127" s="106">
        <v>41091</v>
      </c>
      <c r="Q127" s="107"/>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row>
    <row r="128" spans="1:98" x14ac:dyDescent="0.25">
      <c r="A128" s="102" t="s">
        <v>112</v>
      </c>
      <c r="B128" s="103" t="s">
        <v>66</v>
      </c>
      <c r="C128" s="103" t="s">
        <v>7</v>
      </c>
      <c r="D128" s="103" t="s">
        <v>9</v>
      </c>
      <c r="E128" s="103"/>
      <c r="F128" s="105"/>
      <c r="G128" s="105"/>
      <c r="H128" s="105"/>
      <c r="I128" s="105"/>
      <c r="J128" s="105"/>
      <c r="K128" s="105"/>
      <c r="L128" s="105"/>
      <c r="M128" s="105"/>
      <c r="N128" s="105"/>
      <c r="O128" s="105"/>
      <c r="P128" s="106">
        <v>41091</v>
      </c>
      <c r="Q128" s="107"/>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row>
    <row r="129" spans="1:98" x14ac:dyDescent="0.25">
      <c r="A129" s="102" t="s">
        <v>113</v>
      </c>
      <c r="B129" s="102" t="s">
        <v>963</v>
      </c>
      <c r="C129" s="103" t="s">
        <v>7</v>
      </c>
      <c r="D129" s="103" t="s">
        <v>170</v>
      </c>
      <c r="E129" s="103" t="s">
        <v>16</v>
      </c>
      <c r="F129" s="104" t="s">
        <v>38</v>
      </c>
      <c r="G129" s="104"/>
      <c r="H129" s="104"/>
      <c r="I129" s="104"/>
      <c r="J129" s="104"/>
      <c r="K129" s="105" t="s">
        <v>38</v>
      </c>
      <c r="L129" s="105"/>
      <c r="M129" s="105"/>
      <c r="N129" s="105"/>
      <c r="O129" s="105"/>
      <c r="P129" s="106">
        <v>41091</v>
      </c>
      <c r="Q129" s="108" t="s">
        <v>114</v>
      </c>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row>
    <row r="130" spans="1:98" x14ac:dyDescent="0.25">
      <c r="A130" s="102" t="s">
        <v>115</v>
      </c>
      <c r="B130" s="102" t="s">
        <v>117</v>
      </c>
      <c r="C130" s="103" t="s">
        <v>7</v>
      </c>
      <c r="D130" s="103" t="s">
        <v>170</v>
      </c>
      <c r="E130" s="103" t="s">
        <v>15</v>
      </c>
      <c r="F130" s="104" t="s">
        <v>38</v>
      </c>
      <c r="G130" s="104"/>
      <c r="H130" s="104"/>
      <c r="I130" s="104"/>
      <c r="J130" s="104"/>
      <c r="K130" s="105" t="s">
        <v>38</v>
      </c>
      <c r="L130" s="105"/>
      <c r="M130" s="105"/>
      <c r="N130" s="105"/>
      <c r="O130" s="105"/>
      <c r="P130" s="106">
        <v>41091</v>
      </c>
      <c r="Q130" s="107"/>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row>
    <row r="131" spans="1:98" x14ac:dyDescent="0.25">
      <c r="A131" s="102" t="s">
        <v>115</v>
      </c>
      <c r="B131" s="102" t="s">
        <v>62</v>
      </c>
      <c r="C131" s="103" t="s">
        <v>7</v>
      </c>
      <c r="D131" s="103" t="s">
        <v>170</v>
      </c>
      <c r="E131" s="103" t="s">
        <v>14</v>
      </c>
      <c r="F131" s="104" t="s">
        <v>38</v>
      </c>
      <c r="G131" s="104"/>
      <c r="H131" s="104"/>
      <c r="I131" s="104"/>
      <c r="J131" s="104"/>
      <c r="K131" s="105" t="s">
        <v>38</v>
      </c>
      <c r="L131" s="105"/>
      <c r="M131" s="105"/>
      <c r="N131" s="105"/>
      <c r="O131" s="105"/>
      <c r="P131" s="106">
        <v>41091</v>
      </c>
      <c r="Q131" s="107"/>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row>
    <row r="132" spans="1:98" x14ac:dyDescent="0.25">
      <c r="A132" s="102" t="s">
        <v>115</v>
      </c>
      <c r="B132" s="102" t="s">
        <v>116</v>
      </c>
      <c r="C132" s="103" t="s">
        <v>7</v>
      </c>
      <c r="D132" s="103" t="s">
        <v>170</v>
      </c>
      <c r="E132" s="103" t="s">
        <v>13</v>
      </c>
      <c r="F132" s="104" t="s">
        <v>38</v>
      </c>
      <c r="G132" s="104"/>
      <c r="H132" s="104"/>
      <c r="I132" s="104"/>
      <c r="J132" s="104"/>
      <c r="K132" s="105" t="s">
        <v>38</v>
      </c>
      <c r="L132" s="105"/>
      <c r="M132" s="105"/>
      <c r="N132" s="105"/>
      <c r="O132" s="105"/>
      <c r="P132" s="106">
        <v>41091</v>
      </c>
      <c r="Q132" s="107"/>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row>
    <row r="133" spans="1:98" x14ac:dyDescent="0.25">
      <c r="A133" s="102" t="s">
        <v>432</v>
      </c>
      <c r="B133" s="102" t="s">
        <v>433</v>
      </c>
      <c r="C133" s="103" t="s">
        <v>406</v>
      </c>
      <c r="D133" s="103" t="s">
        <v>12</v>
      </c>
      <c r="E133" s="103" t="s">
        <v>16</v>
      </c>
      <c r="F133" s="104" t="s">
        <v>38</v>
      </c>
      <c r="G133" s="104"/>
      <c r="H133" s="104"/>
      <c r="I133" s="104"/>
      <c r="J133" s="104"/>
      <c r="K133" s="104" t="s">
        <v>38</v>
      </c>
      <c r="L133" s="104"/>
      <c r="M133" s="104"/>
      <c r="N133" s="104"/>
      <c r="O133" s="104"/>
      <c r="P133" s="106">
        <v>41091</v>
      </c>
      <c r="Q133" s="107"/>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row>
    <row r="134" spans="1:98" x14ac:dyDescent="0.25">
      <c r="A134" s="102" t="s">
        <v>427</v>
      </c>
      <c r="B134" s="102" t="s">
        <v>428</v>
      </c>
      <c r="C134" s="103" t="s">
        <v>406</v>
      </c>
      <c r="D134" s="103" t="s">
        <v>9</v>
      </c>
      <c r="E134" s="103" t="s">
        <v>13</v>
      </c>
      <c r="F134" s="104" t="s">
        <v>38</v>
      </c>
      <c r="G134" s="104"/>
      <c r="H134" s="104"/>
      <c r="I134" s="104"/>
      <c r="J134" s="104"/>
      <c r="K134" s="104" t="s">
        <v>38</v>
      </c>
      <c r="L134" s="104"/>
      <c r="M134" s="104"/>
      <c r="N134" s="104"/>
      <c r="O134" s="104"/>
      <c r="P134" s="106">
        <v>41091</v>
      </c>
      <c r="Q134" s="107"/>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row>
    <row r="135" spans="1:98" x14ac:dyDescent="0.25">
      <c r="A135" s="102" t="s">
        <v>427</v>
      </c>
      <c r="B135" s="102" t="s">
        <v>430</v>
      </c>
      <c r="C135" s="103" t="s">
        <v>406</v>
      </c>
      <c r="D135" s="103" t="s">
        <v>9</v>
      </c>
      <c r="E135" s="103" t="s">
        <v>13</v>
      </c>
      <c r="F135" s="104" t="s">
        <v>38</v>
      </c>
      <c r="G135" s="104"/>
      <c r="H135" s="104"/>
      <c r="I135" s="104"/>
      <c r="J135" s="104"/>
      <c r="K135" s="104" t="s">
        <v>38</v>
      </c>
      <c r="L135" s="104"/>
      <c r="M135" s="104"/>
      <c r="N135" s="104"/>
      <c r="O135" s="104"/>
      <c r="P135" s="106">
        <v>41091</v>
      </c>
      <c r="Q135" s="107"/>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row>
    <row r="136" spans="1:98" x14ac:dyDescent="0.25">
      <c r="A136" s="102" t="s">
        <v>429</v>
      </c>
      <c r="B136" s="102" t="s">
        <v>431</v>
      </c>
      <c r="C136" s="103" t="s">
        <v>406</v>
      </c>
      <c r="D136" s="103" t="s">
        <v>9</v>
      </c>
      <c r="E136" s="103" t="s">
        <v>13</v>
      </c>
      <c r="F136" s="104" t="s">
        <v>38</v>
      </c>
      <c r="G136" s="104"/>
      <c r="H136" s="104"/>
      <c r="I136" s="104"/>
      <c r="J136" s="104"/>
      <c r="K136" s="104" t="s">
        <v>38</v>
      </c>
      <c r="L136" s="104"/>
      <c r="M136" s="104"/>
      <c r="N136" s="104"/>
      <c r="O136" s="104"/>
      <c r="P136" s="106">
        <v>41091</v>
      </c>
      <c r="Q136" s="107"/>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row>
    <row r="137" spans="1:98" x14ac:dyDescent="0.25">
      <c r="A137" s="102" t="s">
        <v>423</v>
      </c>
      <c r="B137" s="102" t="s">
        <v>424</v>
      </c>
      <c r="C137" s="103" t="s">
        <v>406</v>
      </c>
      <c r="D137" s="103" t="s">
        <v>9</v>
      </c>
      <c r="E137" s="103" t="s">
        <v>13</v>
      </c>
      <c r="F137" s="104" t="s">
        <v>38</v>
      </c>
      <c r="G137" s="104"/>
      <c r="H137" s="104"/>
      <c r="I137" s="104"/>
      <c r="J137" s="104"/>
      <c r="K137" s="104" t="s">
        <v>38</v>
      </c>
      <c r="L137" s="104"/>
      <c r="M137" s="104"/>
      <c r="N137" s="104"/>
      <c r="O137" s="104"/>
      <c r="P137" s="106">
        <v>41091</v>
      </c>
      <c r="Q137" s="107"/>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row>
    <row r="138" spans="1:98" x14ac:dyDescent="0.25">
      <c r="A138" s="102" t="s">
        <v>408</v>
      </c>
      <c r="B138" s="102" t="s">
        <v>415</v>
      </c>
      <c r="C138" s="103" t="s">
        <v>406</v>
      </c>
      <c r="D138" s="103" t="s">
        <v>9</v>
      </c>
      <c r="E138" s="103" t="s">
        <v>13</v>
      </c>
      <c r="F138" s="104" t="s">
        <v>38</v>
      </c>
      <c r="G138" s="105"/>
      <c r="H138" s="105"/>
      <c r="I138" s="105"/>
      <c r="J138" s="105"/>
      <c r="K138" s="104" t="s">
        <v>38</v>
      </c>
      <c r="L138" s="104"/>
      <c r="M138" s="104"/>
      <c r="N138" s="104"/>
      <c r="O138" s="104"/>
      <c r="P138" s="106">
        <v>41091</v>
      </c>
      <c r="Q138" s="107"/>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row>
    <row r="139" spans="1:98" x14ac:dyDescent="0.25">
      <c r="A139" s="102" t="s">
        <v>408</v>
      </c>
      <c r="B139" s="102" t="s">
        <v>409</v>
      </c>
      <c r="C139" s="103" t="s">
        <v>406</v>
      </c>
      <c r="D139" s="103" t="s">
        <v>9</v>
      </c>
      <c r="E139" s="103" t="s">
        <v>13</v>
      </c>
      <c r="F139" s="104" t="s">
        <v>38</v>
      </c>
      <c r="G139" s="105"/>
      <c r="H139" s="105"/>
      <c r="I139" s="105"/>
      <c r="J139" s="105"/>
      <c r="K139" s="104" t="s">
        <v>38</v>
      </c>
      <c r="L139" s="104"/>
      <c r="M139" s="104"/>
      <c r="N139" s="104"/>
      <c r="O139" s="104"/>
      <c r="P139" s="106">
        <v>41091</v>
      </c>
      <c r="Q139" s="107"/>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row>
    <row r="140" spans="1:98" x14ac:dyDescent="0.25">
      <c r="A140" s="102" t="s">
        <v>408</v>
      </c>
      <c r="B140" s="102" t="s">
        <v>421</v>
      </c>
      <c r="C140" s="103" t="s">
        <v>406</v>
      </c>
      <c r="D140" s="103" t="s">
        <v>9</v>
      </c>
      <c r="E140" s="103" t="s">
        <v>13</v>
      </c>
      <c r="F140" s="104" t="s">
        <v>38</v>
      </c>
      <c r="G140" s="104"/>
      <c r="H140" s="104"/>
      <c r="I140" s="104"/>
      <c r="J140" s="104"/>
      <c r="K140" s="104" t="s">
        <v>38</v>
      </c>
      <c r="L140" s="104"/>
      <c r="M140" s="104"/>
      <c r="N140" s="104"/>
      <c r="O140" s="104"/>
      <c r="P140" s="106">
        <v>41091</v>
      </c>
      <c r="Q140" s="107"/>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row>
    <row r="141" spans="1:98" x14ac:dyDescent="0.25">
      <c r="A141" s="102" t="s">
        <v>408</v>
      </c>
      <c r="B141" s="102" t="s">
        <v>417</v>
      </c>
      <c r="C141" s="103" t="s">
        <v>406</v>
      </c>
      <c r="D141" s="103" t="s">
        <v>9</v>
      </c>
      <c r="E141" s="103" t="s">
        <v>13</v>
      </c>
      <c r="F141" s="104" t="s">
        <v>38</v>
      </c>
      <c r="G141" s="104"/>
      <c r="H141" s="104"/>
      <c r="I141" s="104"/>
      <c r="J141" s="104"/>
      <c r="K141" s="104" t="s">
        <v>38</v>
      </c>
      <c r="L141" s="104"/>
      <c r="M141" s="104"/>
      <c r="N141" s="104"/>
      <c r="O141" s="104"/>
      <c r="P141" s="106">
        <v>41091</v>
      </c>
      <c r="Q141" s="107"/>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row>
    <row r="142" spans="1:98" x14ac:dyDescent="0.25">
      <c r="A142" s="102" t="s">
        <v>408</v>
      </c>
      <c r="B142" s="102" t="s">
        <v>418</v>
      </c>
      <c r="C142" s="103" t="s">
        <v>406</v>
      </c>
      <c r="D142" s="103" t="s">
        <v>9</v>
      </c>
      <c r="E142" s="103" t="s">
        <v>13</v>
      </c>
      <c r="F142" s="104" t="s">
        <v>38</v>
      </c>
      <c r="G142" s="104"/>
      <c r="H142" s="104"/>
      <c r="I142" s="104"/>
      <c r="J142" s="104"/>
      <c r="K142" s="104" t="s">
        <v>38</v>
      </c>
      <c r="L142" s="104"/>
      <c r="M142" s="104"/>
      <c r="N142" s="104"/>
      <c r="O142" s="104"/>
      <c r="P142" s="106">
        <v>41091</v>
      </c>
      <c r="Q142" s="107"/>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row>
    <row r="143" spans="1:98" x14ac:dyDescent="0.25">
      <c r="A143" s="102" t="s">
        <v>408</v>
      </c>
      <c r="B143" s="102" t="s">
        <v>419</v>
      </c>
      <c r="C143" s="103" t="s">
        <v>406</v>
      </c>
      <c r="D143" s="103" t="s">
        <v>9</v>
      </c>
      <c r="E143" s="103" t="s">
        <v>15</v>
      </c>
      <c r="F143" s="104" t="s">
        <v>38</v>
      </c>
      <c r="G143" s="104"/>
      <c r="H143" s="104"/>
      <c r="I143" s="104"/>
      <c r="J143" s="104"/>
      <c r="K143" s="104" t="s">
        <v>38</v>
      </c>
      <c r="L143" s="104"/>
      <c r="M143" s="104"/>
      <c r="N143" s="104"/>
      <c r="O143" s="104"/>
      <c r="P143" s="106">
        <v>41091</v>
      </c>
      <c r="Q143" s="107"/>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row>
    <row r="144" spans="1:98" x14ac:dyDescent="0.25">
      <c r="A144" s="102" t="s">
        <v>408</v>
      </c>
      <c r="B144" s="102" t="s">
        <v>422</v>
      </c>
      <c r="C144" s="103" t="s">
        <v>406</v>
      </c>
      <c r="D144" s="103" t="s">
        <v>9</v>
      </c>
      <c r="E144" s="103" t="s">
        <v>15</v>
      </c>
      <c r="F144" s="104" t="s">
        <v>38</v>
      </c>
      <c r="G144" s="104"/>
      <c r="H144" s="104"/>
      <c r="I144" s="104"/>
      <c r="J144" s="104"/>
      <c r="K144" s="104" t="s">
        <v>38</v>
      </c>
      <c r="L144" s="104"/>
      <c r="M144" s="104"/>
      <c r="N144" s="104"/>
      <c r="O144" s="104"/>
      <c r="P144" s="106">
        <v>41091</v>
      </c>
      <c r="Q144" s="107"/>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row>
    <row r="145" spans="1:98" x14ac:dyDescent="0.25">
      <c r="A145" s="102" t="s">
        <v>408</v>
      </c>
      <c r="B145" s="102" t="s">
        <v>414</v>
      </c>
      <c r="C145" s="103" t="s">
        <v>406</v>
      </c>
      <c r="D145" s="103" t="s">
        <v>9</v>
      </c>
      <c r="E145" s="103" t="s">
        <v>15</v>
      </c>
      <c r="F145" s="104" t="s">
        <v>38</v>
      </c>
      <c r="G145" s="105"/>
      <c r="H145" s="105"/>
      <c r="I145" s="105"/>
      <c r="J145" s="105"/>
      <c r="K145" s="104" t="s">
        <v>38</v>
      </c>
      <c r="L145" s="104"/>
      <c r="M145" s="104" t="s">
        <v>38</v>
      </c>
      <c r="N145" s="104" t="s">
        <v>38</v>
      </c>
      <c r="O145" s="104" t="s">
        <v>38</v>
      </c>
      <c r="P145" s="106">
        <v>41091</v>
      </c>
      <c r="Q145" s="107"/>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row>
    <row r="146" spans="1:98" x14ac:dyDescent="0.25">
      <c r="A146" s="102" t="s">
        <v>408</v>
      </c>
      <c r="B146" s="102" t="s">
        <v>420</v>
      </c>
      <c r="C146" s="103" t="s">
        <v>406</v>
      </c>
      <c r="D146" s="103" t="s">
        <v>9</v>
      </c>
      <c r="E146" s="103" t="s">
        <v>15</v>
      </c>
      <c r="F146" s="104" t="s">
        <v>38</v>
      </c>
      <c r="G146" s="104"/>
      <c r="H146" s="104"/>
      <c r="I146" s="104"/>
      <c r="J146" s="104"/>
      <c r="K146" s="104" t="s">
        <v>38</v>
      </c>
      <c r="L146" s="104"/>
      <c r="M146" s="104"/>
      <c r="N146" s="104"/>
      <c r="O146" s="104"/>
      <c r="P146" s="106">
        <v>41091</v>
      </c>
      <c r="Q146" s="107"/>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row>
    <row r="147" spans="1:98" x14ac:dyDescent="0.25">
      <c r="A147" s="102" t="s">
        <v>408</v>
      </c>
      <c r="B147" s="102" t="s">
        <v>411</v>
      </c>
      <c r="C147" s="103" t="s">
        <v>406</v>
      </c>
      <c r="D147" s="103" t="s">
        <v>9</v>
      </c>
      <c r="E147" s="103" t="s">
        <v>13</v>
      </c>
      <c r="F147" s="104" t="s">
        <v>38</v>
      </c>
      <c r="G147" s="105"/>
      <c r="H147" s="105"/>
      <c r="I147" s="105"/>
      <c r="J147" s="105"/>
      <c r="K147" s="104" t="s">
        <v>38</v>
      </c>
      <c r="L147" s="105"/>
      <c r="M147" s="105"/>
      <c r="N147" s="105"/>
      <c r="O147" s="105"/>
      <c r="P147" s="106">
        <v>41091</v>
      </c>
      <c r="Q147" s="107"/>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row>
    <row r="148" spans="1:98" x14ac:dyDescent="0.25">
      <c r="A148" s="102" t="s">
        <v>408</v>
      </c>
      <c r="B148" s="102" t="s">
        <v>416</v>
      </c>
      <c r="C148" s="103" t="s">
        <v>406</v>
      </c>
      <c r="D148" s="103" t="s">
        <v>9</v>
      </c>
      <c r="E148" s="103" t="s">
        <v>16</v>
      </c>
      <c r="F148" s="104" t="s">
        <v>38</v>
      </c>
      <c r="G148" s="104"/>
      <c r="H148" s="104"/>
      <c r="I148" s="104"/>
      <c r="J148" s="104"/>
      <c r="K148" s="104" t="s">
        <v>38</v>
      </c>
      <c r="L148" s="104"/>
      <c r="M148" s="104"/>
      <c r="N148" s="104"/>
      <c r="O148" s="104"/>
      <c r="P148" s="106">
        <v>41091</v>
      </c>
      <c r="Q148" s="107"/>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row>
    <row r="149" spans="1:98" x14ac:dyDescent="0.25">
      <c r="A149" s="102" t="s">
        <v>408</v>
      </c>
      <c r="B149" s="102" t="s">
        <v>410</v>
      </c>
      <c r="C149" s="103" t="s">
        <v>406</v>
      </c>
      <c r="D149" s="103" t="s">
        <v>9</v>
      </c>
      <c r="E149" s="103" t="s">
        <v>15</v>
      </c>
      <c r="F149" s="104" t="s">
        <v>38</v>
      </c>
      <c r="G149" s="105"/>
      <c r="H149" s="105" t="s">
        <v>38</v>
      </c>
      <c r="I149" s="105"/>
      <c r="J149" s="105"/>
      <c r="K149" s="104" t="s">
        <v>38</v>
      </c>
      <c r="L149" s="105"/>
      <c r="M149" s="105"/>
      <c r="N149" s="105"/>
      <c r="O149" s="105"/>
      <c r="P149" s="106">
        <v>41091</v>
      </c>
      <c r="Q149" s="107"/>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row>
    <row r="150" spans="1:98" x14ac:dyDescent="0.25">
      <c r="A150" s="102" t="s">
        <v>408</v>
      </c>
      <c r="B150" s="102" t="s">
        <v>413</v>
      </c>
      <c r="C150" s="103" t="s">
        <v>406</v>
      </c>
      <c r="D150" s="103" t="s">
        <v>9</v>
      </c>
      <c r="E150" s="103" t="s">
        <v>13</v>
      </c>
      <c r="F150" s="104" t="s">
        <v>38</v>
      </c>
      <c r="G150" s="105"/>
      <c r="H150" s="105"/>
      <c r="I150" s="105"/>
      <c r="J150" s="105"/>
      <c r="K150" s="104" t="s">
        <v>38</v>
      </c>
      <c r="L150" s="105" t="s">
        <v>38</v>
      </c>
      <c r="M150" s="105"/>
      <c r="N150" s="105"/>
      <c r="O150" s="105"/>
      <c r="P150" s="106">
        <v>41091</v>
      </c>
      <c r="Q150" s="107"/>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row>
    <row r="151" spans="1:98" x14ac:dyDescent="0.25">
      <c r="A151" s="102" t="s">
        <v>408</v>
      </c>
      <c r="B151" s="102" t="s">
        <v>412</v>
      </c>
      <c r="C151" s="103" t="s">
        <v>406</v>
      </c>
      <c r="D151" s="103" t="s">
        <v>9</v>
      </c>
      <c r="E151" s="103" t="s">
        <v>13</v>
      </c>
      <c r="F151" s="104" t="s">
        <v>38</v>
      </c>
      <c r="G151" s="105"/>
      <c r="H151" s="105"/>
      <c r="I151" s="105"/>
      <c r="J151" s="105"/>
      <c r="K151" s="104" t="s">
        <v>38</v>
      </c>
      <c r="L151" s="105"/>
      <c r="M151" s="105"/>
      <c r="N151" s="105"/>
      <c r="O151" s="105"/>
      <c r="P151" s="106">
        <v>41091</v>
      </c>
      <c r="Q151" s="107"/>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row>
    <row r="152" spans="1:98" x14ac:dyDescent="0.25">
      <c r="A152" s="102" t="s">
        <v>408</v>
      </c>
      <c r="B152" s="102" t="s">
        <v>407</v>
      </c>
      <c r="C152" s="103" t="s">
        <v>406</v>
      </c>
      <c r="D152" s="103" t="s">
        <v>9</v>
      </c>
      <c r="E152" s="103" t="s">
        <v>13</v>
      </c>
      <c r="F152" s="104" t="s">
        <v>38</v>
      </c>
      <c r="G152" s="105"/>
      <c r="H152" s="105"/>
      <c r="I152" s="105"/>
      <c r="J152" s="105"/>
      <c r="K152" s="104" t="s">
        <v>38</v>
      </c>
      <c r="L152" s="105"/>
      <c r="M152" s="105"/>
      <c r="N152" s="105"/>
      <c r="O152" s="105"/>
      <c r="P152" s="106">
        <v>41091</v>
      </c>
      <c r="Q152" s="107"/>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row>
    <row r="153" spans="1:98" x14ac:dyDescent="0.25">
      <c r="A153" s="102" t="s">
        <v>435</v>
      </c>
      <c r="B153" s="102" t="s">
        <v>440</v>
      </c>
      <c r="C153" s="103" t="s">
        <v>406</v>
      </c>
      <c r="D153" s="103" t="s">
        <v>10</v>
      </c>
      <c r="E153" s="103" t="s">
        <v>16</v>
      </c>
      <c r="F153" s="104" t="s">
        <v>38</v>
      </c>
      <c r="G153" s="104"/>
      <c r="H153" s="104"/>
      <c r="I153" s="104"/>
      <c r="J153" s="104"/>
      <c r="K153" s="104" t="s">
        <v>38</v>
      </c>
      <c r="L153" s="104"/>
      <c r="M153" s="104"/>
      <c r="N153" s="104"/>
      <c r="O153" s="104"/>
      <c r="P153" s="106">
        <v>41091</v>
      </c>
      <c r="Q153" s="107"/>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row>
    <row r="154" spans="1:98" x14ac:dyDescent="0.25">
      <c r="A154" s="102" t="s">
        <v>435</v>
      </c>
      <c r="B154" s="102" t="s">
        <v>439</v>
      </c>
      <c r="C154" s="103" t="s">
        <v>406</v>
      </c>
      <c r="D154" s="103" t="s">
        <v>10</v>
      </c>
      <c r="E154" s="103" t="s">
        <v>16</v>
      </c>
      <c r="F154" s="104" t="s">
        <v>38</v>
      </c>
      <c r="G154" s="104"/>
      <c r="H154" s="104"/>
      <c r="I154" s="104"/>
      <c r="J154" s="104"/>
      <c r="K154" s="104" t="s">
        <v>38</v>
      </c>
      <c r="L154" s="104"/>
      <c r="M154" s="104"/>
      <c r="N154" s="104"/>
      <c r="O154" s="104"/>
      <c r="P154" s="106">
        <v>41091</v>
      </c>
      <c r="Q154" s="107"/>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row>
    <row r="155" spans="1:98" x14ac:dyDescent="0.25">
      <c r="A155" s="102" t="s">
        <v>435</v>
      </c>
      <c r="B155" s="102" t="s">
        <v>438</v>
      </c>
      <c r="C155" s="103" t="s">
        <v>406</v>
      </c>
      <c r="D155" s="103" t="s">
        <v>10</v>
      </c>
      <c r="E155" s="103" t="s">
        <v>14</v>
      </c>
      <c r="F155" s="104" t="s">
        <v>38</v>
      </c>
      <c r="G155" s="104"/>
      <c r="H155" s="104"/>
      <c r="I155" s="104"/>
      <c r="J155" s="104"/>
      <c r="K155" s="104" t="s">
        <v>38</v>
      </c>
      <c r="L155" s="104"/>
      <c r="M155" s="104"/>
      <c r="N155" s="104"/>
      <c r="O155" s="104"/>
      <c r="P155" s="106">
        <v>41091</v>
      </c>
      <c r="Q155" s="107"/>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row>
    <row r="156" spans="1:98" x14ac:dyDescent="0.25">
      <c r="A156" s="102" t="s">
        <v>435</v>
      </c>
      <c r="B156" s="102" t="s">
        <v>437</v>
      </c>
      <c r="C156" s="103" t="s">
        <v>406</v>
      </c>
      <c r="D156" s="103" t="s">
        <v>10</v>
      </c>
      <c r="E156" s="103" t="s">
        <v>14</v>
      </c>
      <c r="F156" s="104" t="s">
        <v>38</v>
      </c>
      <c r="G156" s="104"/>
      <c r="H156" s="104"/>
      <c r="I156" s="104"/>
      <c r="J156" s="104"/>
      <c r="K156" s="104" t="s">
        <v>38</v>
      </c>
      <c r="L156" s="104"/>
      <c r="M156" s="104"/>
      <c r="N156" s="104"/>
      <c r="O156" s="104"/>
      <c r="P156" s="106">
        <v>41091</v>
      </c>
      <c r="Q156" s="107"/>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row>
    <row r="157" spans="1:98" x14ac:dyDescent="0.25">
      <c r="A157" s="102" t="s">
        <v>435</v>
      </c>
      <c r="B157" s="102" t="s">
        <v>436</v>
      </c>
      <c r="C157" s="103" t="s">
        <v>406</v>
      </c>
      <c r="D157" s="103" t="s">
        <v>10</v>
      </c>
      <c r="E157" s="103" t="s">
        <v>15</v>
      </c>
      <c r="F157" s="104" t="s">
        <v>38</v>
      </c>
      <c r="G157" s="104"/>
      <c r="H157" s="104"/>
      <c r="I157" s="104"/>
      <c r="J157" s="104"/>
      <c r="K157" s="104" t="s">
        <v>38</v>
      </c>
      <c r="L157" s="104"/>
      <c r="M157" s="104"/>
      <c r="N157" s="104"/>
      <c r="O157" s="104"/>
      <c r="P157" s="106">
        <v>41091</v>
      </c>
      <c r="Q157" s="107"/>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row>
    <row r="158" spans="1:98" x14ac:dyDescent="0.25">
      <c r="A158" s="102" t="s">
        <v>435</v>
      </c>
      <c r="B158" s="102" t="s">
        <v>441</v>
      </c>
      <c r="C158" s="103" t="s">
        <v>406</v>
      </c>
      <c r="D158" s="103" t="s">
        <v>10</v>
      </c>
      <c r="E158" s="103" t="s">
        <v>15</v>
      </c>
      <c r="F158" s="104" t="s">
        <v>38</v>
      </c>
      <c r="G158" s="104"/>
      <c r="H158" s="104"/>
      <c r="I158" s="104"/>
      <c r="J158" s="104"/>
      <c r="K158" s="104" t="s">
        <v>38</v>
      </c>
      <c r="L158" s="104"/>
      <c r="M158" s="104"/>
      <c r="N158" s="104"/>
      <c r="O158" s="104"/>
      <c r="P158" s="106">
        <v>41091</v>
      </c>
      <c r="Q158" s="107"/>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row>
    <row r="159" spans="1:98" x14ac:dyDescent="0.25">
      <c r="A159" s="102" t="s">
        <v>435</v>
      </c>
      <c r="B159" s="102" t="s">
        <v>442</v>
      </c>
      <c r="C159" s="103" t="s">
        <v>406</v>
      </c>
      <c r="D159" s="103" t="s">
        <v>10</v>
      </c>
      <c r="E159" s="103" t="s">
        <v>14</v>
      </c>
      <c r="F159" s="104" t="s">
        <v>38</v>
      </c>
      <c r="G159" s="104"/>
      <c r="H159" s="104"/>
      <c r="I159" s="104"/>
      <c r="J159" s="104"/>
      <c r="K159" s="104" t="s">
        <v>38</v>
      </c>
      <c r="L159" s="104"/>
      <c r="M159" s="104"/>
      <c r="N159" s="104"/>
      <c r="O159" s="104"/>
      <c r="P159" s="106">
        <v>41091</v>
      </c>
      <c r="Q159" s="107"/>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row>
    <row r="160" spans="1:98" x14ac:dyDescent="0.25">
      <c r="A160" s="102" t="s">
        <v>435</v>
      </c>
      <c r="B160" s="102" t="s">
        <v>444</v>
      </c>
      <c r="C160" s="103" t="s">
        <v>406</v>
      </c>
      <c r="D160" s="103" t="s">
        <v>10</v>
      </c>
      <c r="E160" s="103" t="s">
        <v>15</v>
      </c>
      <c r="F160" s="104" t="s">
        <v>38</v>
      </c>
      <c r="G160" s="104"/>
      <c r="H160" s="104"/>
      <c r="I160" s="104"/>
      <c r="J160" s="104"/>
      <c r="K160" s="104" t="s">
        <v>38</v>
      </c>
      <c r="L160" s="104"/>
      <c r="M160" s="104"/>
      <c r="N160" s="104"/>
      <c r="O160" s="104"/>
      <c r="P160" s="106">
        <v>41091</v>
      </c>
      <c r="Q160" s="107"/>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row>
    <row r="161" spans="1:98" x14ac:dyDescent="0.25">
      <c r="A161" s="102" t="s">
        <v>435</v>
      </c>
      <c r="B161" s="102" t="s">
        <v>443</v>
      </c>
      <c r="C161" s="103" t="s">
        <v>406</v>
      </c>
      <c r="D161" s="103" t="s">
        <v>10</v>
      </c>
      <c r="E161" s="103" t="s">
        <v>16</v>
      </c>
      <c r="F161" s="104" t="s">
        <v>38</v>
      </c>
      <c r="G161" s="104"/>
      <c r="H161" s="104"/>
      <c r="I161" s="104"/>
      <c r="J161" s="104"/>
      <c r="K161" s="104" t="s">
        <v>38</v>
      </c>
      <c r="L161" s="104"/>
      <c r="M161" s="104"/>
      <c r="N161" s="104"/>
      <c r="O161" s="104"/>
      <c r="P161" s="106">
        <v>41091</v>
      </c>
      <c r="Q161" s="107"/>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row>
    <row r="162" spans="1:98" x14ac:dyDescent="0.25">
      <c r="A162" s="102" t="s">
        <v>435</v>
      </c>
      <c r="B162" s="102" t="s">
        <v>445</v>
      </c>
      <c r="C162" s="103" t="s">
        <v>406</v>
      </c>
      <c r="D162" s="103" t="s">
        <v>10</v>
      </c>
      <c r="E162" s="103" t="s">
        <v>14</v>
      </c>
      <c r="F162" s="104" t="s">
        <v>38</v>
      </c>
      <c r="G162" s="104"/>
      <c r="H162" s="104"/>
      <c r="I162" s="104"/>
      <c r="J162" s="104"/>
      <c r="K162" s="104" t="s">
        <v>38</v>
      </c>
      <c r="L162" s="104"/>
      <c r="M162" s="104"/>
      <c r="N162" s="104"/>
      <c r="O162" s="104"/>
      <c r="P162" s="106">
        <v>41091</v>
      </c>
      <c r="Q162" s="107"/>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row>
    <row r="163" spans="1:98" x14ac:dyDescent="0.25">
      <c r="A163" s="102" t="s">
        <v>435</v>
      </c>
      <c r="B163" s="102" t="s">
        <v>446</v>
      </c>
      <c r="C163" s="103" t="s">
        <v>406</v>
      </c>
      <c r="D163" s="103" t="s">
        <v>10</v>
      </c>
      <c r="E163" s="103" t="s">
        <v>16</v>
      </c>
      <c r="F163" s="104" t="s">
        <v>38</v>
      </c>
      <c r="G163" s="104"/>
      <c r="H163" s="104"/>
      <c r="I163" s="104"/>
      <c r="J163" s="104"/>
      <c r="K163" s="104" t="s">
        <v>38</v>
      </c>
      <c r="L163" s="104"/>
      <c r="M163" s="104"/>
      <c r="N163" s="104"/>
      <c r="O163" s="104"/>
      <c r="P163" s="106">
        <v>41091</v>
      </c>
      <c r="Q163" s="107"/>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row>
    <row r="164" spans="1:98" x14ac:dyDescent="0.25">
      <c r="A164" s="102" t="s">
        <v>435</v>
      </c>
      <c r="B164" s="102" t="s">
        <v>447</v>
      </c>
      <c r="C164" s="103" t="s">
        <v>406</v>
      </c>
      <c r="D164" s="103" t="s">
        <v>10</v>
      </c>
      <c r="E164" s="103" t="s">
        <v>16</v>
      </c>
      <c r="F164" s="104" t="s">
        <v>38</v>
      </c>
      <c r="G164" s="104"/>
      <c r="H164" s="104"/>
      <c r="I164" s="104"/>
      <c r="J164" s="104"/>
      <c r="K164" s="104" t="s">
        <v>38</v>
      </c>
      <c r="L164" s="104"/>
      <c r="M164" s="104"/>
      <c r="N164" s="104"/>
      <c r="O164" s="104"/>
      <c r="P164" s="106">
        <v>41091</v>
      </c>
      <c r="Q164" s="107"/>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row>
    <row r="165" spans="1:98" x14ac:dyDescent="0.25">
      <c r="A165" s="102" t="s">
        <v>435</v>
      </c>
      <c r="B165" s="102" t="s">
        <v>434</v>
      </c>
      <c r="C165" s="103" t="s">
        <v>406</v>
      </c>
      <c r="D165" s="103" t="s">
        <v>10</v>
      </c>
      <c r="E165" s="103" t="s">
        <v>16</v>
      </c>
      <c r="F165" s="104" t="s">
        <v>38</v>
      </c>
      <c r="G165" s="104"/>
      <c r="H165" s="104"/>
      <c r="I165" s="104"/>
      <c r="J165" s="104"/>
      <c r="K165" s="104" t="s">
        <v>38</v>
      </c>
      <c r="L165" s="104"/>
      <c r="M165" s="104"/>
      <c r="N165" s="104"/>
      <c r="O165" s="104"/>
      <c r="P165" s="106">
        <v>41091</v>
      </c>
      <c r="Q165" s="107"/>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row>
    <row r="166" spans="1:98" x14ac:dyDescent="0.25">
      <c r="A166" s="102" t="s">
        <v>449</v>
      </c>
      <c r="B166" s="102" t="s">
        <v>450</v>
      </c>
      <c r="C166" s="103" t="s">
        <v>406</v>
      </c>
      <c r="D166" s="103" t="s">
        <v>10</v>
      </c>
      <c r="E166" s="103" t="s">
        <v>16</v>
      </c>
      <c r="F166" s="104" t="s">
        <v>38</v>
      </c>
      <c r="G166" s="105"/>
      <c r="H166" s="105"/>
      <c r="I166" s="105"/>
      <c r="J166" s="105"/>
      <c r="K166" s="104" t="s">
        <v>38</v>
      </c>
      <c r="L166" s="105"/>
      <c r="M166" s="105"/>
      <c r="N166" s="105"/>
      <c r="O166" s="105"/>
      <c r="P166" s="106">
        <v>41091</v>
      </c>
      <c r="Q166" s="107"/>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row>
    <row r="167" spans="1:98" x14ac:dyDescent="0.25">
      <c r="A167" s="102" t="s">
        <v>449</v>
      </c>
      <c r="B167" s="102" t="s">
        <v>453</v>
      </c>
      <c r="C167" s="103" t="s">
        <v>406</v>
      </c>
      <c r="D167" s="103" t="s">
        <v>10</v>
      </c>
      <c r="E167" s="103" t="s">
        <v>16</v>
      </c>
      <c r="F167" s="104" t="s">
        <v>38</v>
      </c>
      <c r="G167" s="104"/>
      <c r="H167" s="104"/>
      <c r="I167" s="104"/>
      <c r="J167" s="104"/>
      <c r="K167" s="104" t="s">
        <v>38</v>
      </c>
      <c r="L167" s="104"/>
      <c r="M167" s="104"/>
      <c r="N167" s="104"/>
      <c r="O167" s="104"/>
      <c r="P167" s="106">
        <v>41091</v>
      </c>
      <c r="Q167" s="107"/>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row>
    <row r="168" spans="1:98" x14ac:dyDescent="0.25">
      <c r="A168" s="102" t="s">
        <v>449</v>
      </c>
      <c r="B168" s="102" t="s">
        <v>452</v>
      </c>
      <c r="C168" s="103" t="s">
        <v>406</v>
      </c>
      <c r="D168" s="103" t="s">
        <v>10</v>
      </c>
      <c r="E168" s="103" t="s">
        <v>16</v>
      </c>
      <c r="F168" s="104" t="s">
        <v>38</v>
      </c>
      <c r="G168" s="104"/>
      <c r="H168" s="104"/>
      <c r="I168" s="104"/>
      <c r="J168" s="104"/>
      <c r="K168" s="104" t="s">
        <v>38</v>
      </c>
      <c r="L168" s="104"/>
      <c r="M168" s="104"/>
      <c r="N168" s="104"/>
      <c r="O168" s="104"/>
      <c r="P168" s="106">
        <v>41091</v>
      </c>
      <c r="Q168" s="107"/>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row>
    <row r="169" spans="1:98" x14ac:dyDescent="0.25">
      <c r="A169" s="102" t="s">
        <v>449</v>
      </c>
      <c r="B169" s="102" t="s">
        <v>454</v>
      </c>
      <c r="C169" s="103" t="s">
        <v>406</v>
      </c>
      <c r="D169" s="103" t="s">
        <v>10</v>
      </c>
      <c r="E169" s="103" t="s">
        <v>16</v>
      </c>
      <c r="F169" s="104" t="s">
        <v>38</v>
      </c>
      <c r="G169" s="104"/>
      <c r="H169" s="104"/>
      <c r="I169" s="104"/>
      <c r="J169" s="104"/>
      <c r="K169" s="104" t="s">
        <v>38</v>
      </c>
      <c r="L169" s="104"/>
      <c r="M169" s="104"/>
      <c r="N169" s="104"/>
      <c r="O169" s="104"/>
      <c r="P169" s="106">
        <v>41091</v>
      </c>
      <c r="Q169" s="107"/>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row>
    <row r="170" spans="1:98" x14ac:dyDescent="0.25">
      <c r="A170" s="102" t="s">
        <v>449</v>
      </c>
      <c r="B170" s="102" t="s">
        <v>455</v>
      </c>
      <c r="C170" s="103" t="s">
        <v>406</v>
      </c>
      <c r="D170" s="103" t="s">
        <v>10</v>
      </c>
      <c r="E170" s="103" t="s">
        <v>16</v>
      </c>
      <c r="F170" s="104" t="s">
        <v>38</v>
      </c>
      <c r="G170" s="104"/>
      <c r="H170" s="104"/>
      <c r="I170" s="104"/>
      <c r="J170" s="104"/>
      <c r="K170" s="104" t="s">
        <v>38</v>
      </c>
      <c r="L170" s="104"/>
      <c r="M170" s="104"/>
      <c r="N170" s="104"/>
      <c r="O170" s="104"/>
      <c r="P170" s="106">
        <v>41091</v>
      </c>
      <c r="Q170" s="107"/>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row>
    <row r="171" spans="1:98" x14ac:dyDescent="0.25">
      <c r="A171" s="102" t="s">
        <v>449</v>
      </c>
      <c r="B171" s="102" t="s">
        <v>451</v>
      </c>
      <c r="C171" s="103" t="s">
        <v>406</v>
      </c>
      <c r="D171" s="103" t="s">
        <v>10</v>
      </c>
      <c r="E171" s="103" t="s">
        <v>13</v>
      </c>
      <c r="F171" s="104" t="s">
        <v>38</v>
      </c>
      <c r="G171" s="105"/>
      <c r="H171" s="105"/>
      <c r="I171" s="105"/>
      <c r="J171" s="105"/>
      <c r="K171" s="104" t="s">
        <v>38</v>
      </c>
      <c r="L171" s="105"/>
      <c r="M171" s="105"/>
      <c r="N171" s="105"/>
      <c r="O171" s="105"/>
      <c r="P171" s="106">
        <v>41091</v>
      </c>
      <c r="Q171" s="107"/>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row>
    <row r="172" spans="1:98" x14ac:dyDescent="0.25">
      <c r="A172" s="102" t="s">
        <v>449</v>
      </c>
      <c r="B172" s="102" t="s">
        <v>448</v>
      </c>
      <c r="C172" s="103" t="s">
        <v>406</v>
      </c>
      <c r="D172" s="103" t="s">
        <v>10</v>
      </c>
      <c r="E172" s="103" t="s">
        <v>14</v>
      </c>
      <c r="F172" s="104" t="s">
        <v>38</v>
      </c>
      <c r="G172" s="105"/>
      <c r="H172" s="105"/>
      <c r="I172" s="105"/>
      <c r="J172" s="105"/>
      <c r="K172" s="104" t="s">
        <v>38</v>
      </c>
      <c r="L172" s="105"/>
      <c r="M172" s="105"/>
      <c r="N172" s="105"/>
      <c r="O172" s="105"/>
      <c r="P172" s="106">
        <v>41091</v>
      </c>
      <c r="Q172" s="107"/>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row>
    <row r="173" spans="1:98" x14ac:dyDescent="0.25">
      <c r="A173" s="102" t="s">
        <v>425</v>
      </c>
      <c r="B173" s="102" t="s">
        <v>426</v>
      </c>
      <c r="C173" s="103" t="s">
        <v>406</v>
      </c>
      <c r="D173" s="103" t="s">
        <v>10</v>
      </c>
      <c r="E173" s="103" t="s">
        <v>16</v>
      </c>
      <c r="F173" s="104" t="s">
        <v>38</v>
      </c>
      <c r="G173" s="104"/>
      <c r="H173" s="104"/>
      <c r="I173" s="104"/>
      <c r="J173" s="104"/>
      <c r="K173" s="104" t="s">
        <v>38</v>
      </c>
      <c r="L173" s="104"/>
      <c r="M173" s="104"/>
      <c r="N173" s="104"/>
      <c r="O173" s="104"/>
      <c r="P173" s="106">
        <v>41091</v>
      </c>
      <c r="Q173" s="107"/>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row>
    <row r="174" spans="1:98" x14ac:dyDescent="0.25">
      <c r="A174" s="102" t="s">
        <v>425</v>
      </c>
      <c r="B174" s="102" t="s">
        <v>640</v>
      </c>
      <c r="C174" s="103" t="s">
        <v>406</v>
      </c>
      <c r="D174" s="103" t="s">
        <v>10</v>
      </c>
      <c r="E174" s="103" t="s">
        <v>16</v>
      </c>
      <c r="F174" s="104" t="s">
        <v>38</v>
      </c>
      <c r="G174" s="104"/>
      <c r="H174" s="104"/>
      <c r="I174" s="104"/>
      <c r="J174" s="104"/>
      <c r="K174" s="104" t="s">
        <v>38</v>
      </c>
      <c r="L174" s="104"/>
      <c r="M174" s="104"/>
      <c r="N174" s="104"/>
      <c r="O174" s="104"/>
      <c r="P174" s="106">
        <v>41091</v>
      </c>
      <c r="Q174" s="107"/>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row>
    <row r="175" spans="1:98" x14ac:dyDescent="0.25">
      <c r="A175" s="102" t="s">
        <v>425</v>
      </c>
      <c r="B175" s="102" t="s">
        <v>641</v>
      </c>
      <c r="C175" s="103" t="s">
        <v>406</v>
      </c>
      <c r="D175" s="103" t="s">
        <v>10</v>
      </c>
      <c r="E175" s="103" t="s">
        <v>16</v>
      </c>
      <c r="F175" s="104" t="s">
        <v>38</v>
      </c>
      <c r="G175" s="104"/>
      <c r="H175" s="104"/>
      <c r="I175" s="104"/>
      <c r="J175" s="104"/>
      <c r="K175" s="104" t="s">
        <v>38</v>
      </c>
      <c r="L175" s="104"/>
      <c r="M175" s="104"/>
      <c r="N175" s="104"/>
      <c r="O175" s="104"/>
      <c r="P175" s="106">
        <v>41091</v>
      </c>
      <c r="Q175" s="107"/>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row>
    <row r="176" spans="1:98" x14ac:dyDescent="0.25">
      <c r="A176" s="102" t="s">
        <v>425</v>
      </c>
      <c r="B176" s="102" t="s">
        <v>458</v>
      </c>
      <c r="C176" s="103" t="s">
        <v>406</v>
      </c>
      <c r="D176" s="103" t="s">
        <v>10</v>
      </c>
      <c r="E176" s="103" t="s">
        <v>16</v>
      </c>
      <c r="F176" s="104" t="s">
        <v>38</v>
      </c>
      <c r="G176" s="104"/>
      <c r="H176" s="104"/>
      <c r="I176" s="104"/>
      <c r="J176" s="104"/>
      <c r="K176" s="104" t="s">
        <v>38</v>
      </c>
      <c r="L176" s="104"/>
      <c r="M176" s="104"/>
      <c r="N176" s="104"/>
      <c r="O176" s="104"/>
      <c r="P176" s="106">
        <v>41091</v>
      </c>
      <c r="Q176" s="107"/>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row>
    <row r="177" spans="1:98" x14ac:dyDescent="0.25">
      <c r="A177" s="102" t="s">
        <v>425</v>
      </c>
      <c r="B177" s="102" t="s">
        <v>642</v>
      </c>
      <c r="C177" s="103" t="s">
        <v>406</v>
      </c>
      <c r="D177" s="103" t="s">
        <v>10</v>
      </c>
      <c r="E177" s="103" t="s">
        <v>16</v>
      </c>
      <c r="F177" s="104" t="s">
        <v>38</v>
      </c>
      <c r="G177" s="104"/>
      <c r="H177" s="104"/>
      <c r="I177" s="104"/>
      <c r="J177" s="104"/>
      <c r="K177" s="104" t="s">
        <v>38</v>
      </c>
      <c r="L177" s="104"/>
      <c r="M177" s="104"/>
      <c r="N177" s="104"/>
      <c r="O177" s="104"/>
      <c r="P177" s="106">
        <v>41091</v>
      </c>
      <c r="Q177" s="107"/>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row>
    <row r="178" spans="1:98" x14ac:dyDescent="0.25">
      <c r="A178" s="102" t="s">
        <v>425</v>
      </c>
      <c r="B178" s="102" t="s">
        <v>459</v>
      </c>
      <c r="C178" s="103" t="s">
        <v>406</v>
      </c>
      <c r="D178" s="103" t="s">
        <v>10</v>
      </c>
      <c r="E178" s="103" t="s">
        <v>16</v>
      </c>
      <c r="F178" s="104" t="s">
        <v>38</v>
      </c>
      <c r="G178" s="104"/>
      <c r="H178" s="104"/>
      <c r="I178" s="104"/>
      <c r="J178" s="104"/>
      <c r="K178" s="104" t="s">
        <v>38</v>
      </c>
      <c r="L178" s="104"/>
      <c r="M178" s="104"/>
      <c r="N178" s="104"/>
      <c r="O178" s="104"/>
      <c r="P178" s="106">
        <v>41091</v>
      </c>
      <c r="Q178" s="107"/>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row>
    <row r="179" spans="1:98" x14ac:dyDescent="0.25">
      <c r="A179" s="102" t="s">
        <v>425</v>
      </c>
      <c r="B179" s="102" t="s">
        <v>457</v>
      </c>
      <c r="C179" s="103" t="s">
        <v>406</v>
      </c>
      <c r="D179" s="103" t="s">
        <v>10</v>
      </c>
      <c r="E179" s="103" t="s">
        <v>16</v>
      </c>
      <c r="F179" s="104" t="s">
        <v>38</v>
      </c>
      <c r="G179" s="104"/>
      <c r="H179" s="104"/>
      <c r="I179" s="104"/>
      <c r="J179" s="104"/>
      <c r="K179" s="104" t="s">
        <v>38</v>
      </c>
      <c r="L179" s="104"/>
      <c r="M179" s="104"/>
      <c r="N179" s="104"/>
      <c r="O179" s="104"/>
      <c r="P179" s="106">
        <v>41091</v>
      </c>
      <c r="Q179" s="107"/>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row>
    <row r="180" spans="1:98" x14ac:dyDescent="0.25">
      <c r="A180" s="102" t="s">
        <v>456</v>
      </c>
      <c r="B180" s="102" t="s">
        <v>462</v>
      </c>
      <c r="C180" s="103" t="s">
        <v>406</v>
      </c>
      <c r="D180" s="103" t="s">
        <v>9</v>
      </c>
      <c r="E180" s="103" t="s">
        <v>14</v>
      </c>
      <c r="F180" s="104" t="s">
        <v>38</v>
      </c>
      <c r="G180" s="104"/>
      <c r="H180" s="104"/>
      <c r="I180" s="104"/>
      <c r="J180" s="104"/>
      <c r="K180" s="104" t="s">
        <v>38</v>
      </c>
      <c r="L180" s="104"/>
      <c r="M180" s="104"/>
      <c r="N180" s="104"/>
      <c r="O180" s="104"/>
      <c r="P180" s="106">
        <v>41091</v>
      </c>
      <c r="Q180" s="107"/>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row>
    <row r="181" spans="1:98" x14ac:dyDescent="0.25">
      <c r="A181" s="102" t="s">
        <v>461</v>
      </c>
      <c r="B181" s="102" t="s">
        <v>463</v>
      </c>
      <c r="C181" s="103" t="s">
        <v>406</v>
      </c>
      <c r="D181" s="103" t="s">
        <v>9</v>
      </c>
      <c r="E181" s="103" t="s">
        <v>16</v>
      </c>
      <c r="F181" s="104" t="s">
        <v>38</v>
      </c>
      <c r="G181" s="104"/>
      <c r="H181" s="104"/>
      <c r="I181" s="104"/>
      <c r="J181" s="104"/>
      <c r="K181" s="104" t="s">
        <v>38</v>
      </c>
      <c r="L181" s="104"/>
      <c r="M181" s="104"/>
      <c r="N181" s="104"/>
      <c r="O181" s="104"/>
      <c r="P181" s="106">
        <v>41091</v>
      </c>
      <c r="Q181" s="107"/>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row>
    <row r="182" spans="1:98" x14ac:dyDescent="0.25">
      <c r="A182" s="102" t="s">
        <v>461</v>
      </c>
      <c r="B182" s="102" t="s">
        <v>460</v>
      </c>
      <c r="C182" s="103" t="s">
        <v>406</v>
      </c>
      <c r="D182" s="103" t="s">
        <v>9</v>
      </c>
      <c r="E182" s="103" t="s">
        <v>15</v>
      </c>
      <c r="F182" s="104" t="s">
        <v>38</v>
      </c>
      <c r="G182" s="104"/>
      <c r="H182" s="104"/>
      <c r="I182" s="104"/>
      <c r="J182" s="104"/>
      <c r="K182" s="104" t="s">
        <v>38</v>
      </c>
      <c r="L182" s="104"/>
      <c r="M182" s="104"/>
      <c r="N182" s="104"/>
      <c r="O182" s="104"/>
      <c r="P182" s="106">
        <v>41091</v>
      </c>
      <c r="Q182" s="107"/>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row>
    <row r="183" spans="1:98" x14ac:dyDescent="0.25">
      <c r="A183" s="102" t="s">
        <v>465</v>
      </c>
      <c r="B183" s="102" t="s">
        <v>468</v>
      </c>
      <c r="C183" s="103" t="s">
        <v>406</v>
      </c>
      <c r="D183" s="103" t="s">
        <v>10</v>
      </c>
      <c r="E183" s="103" t="s">
        <v>14</v>
      </c>
      <c r="F183" s="104" t="s">
        <v>38</v>
      </c>
      <c r="G183" s="104"/>
      <c r="H183" s="104"/>
      <c r="I183" s="104"/>
      <c r="J183" s="104"/>
      <c r="K183" s="104" t="s">
        <v>38</v>
      </c>
      <c r="L183" s="104"/>
      <c r="M183" s="104"/>
      <c r="N183" s="104"/>
      <c r="O183" s="104"/>
      <c r="P183" s="106">
        <v>41091</v>
      </c>
      <c r="Q183" s="107"/>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row>
    <row r="184" spans="1:98" x14ac:dyDescent="0.25">
      <c r="A184" s="102" t="s">
        <v>465</v>
      </c>
      <c r="B184" s="102" t="s">
        <v>467</v>
      </c>
      <c r="C184" s="103" t="s">
        <v>406</v>
      </c>
      <c r="D184" s="103" t="s">
        <v>10</v>
      </c>
      <c r="E184" s="103" t="s">
        <v>15</v>
      </c>
      <c r="F184" s="104" t="s">
        <v>38</v>
      </c>
      <c r="G184" s="104"/>
      <c r="H184" s="104"/>
      <c r="I184" s="104"/>
      <c r="J184" s="104"/>
      <c r="K184" s="104" t="s">
        <v>38</v>
      </c>
      <c r="L184" s="104"/>
      <c r="M184" s="104"/>
      <c r="N184" s="104"/>
      <c r="O184" s="104"/>
      <c r="P184" s="106">
        <v>41091</v>
      </c>
      <c r="Q184" s="107"/>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row>
    <row r="185" spans="1:98" x14ac:dyDescent="0.25">
      <c r="A185" s="102" t="s">
        <v>465</v>
      </c>
      <c r="B185" s="102" t="s">
        <v>466</v>
      </c>
      <c r="C185" s="103" t="s">
        <v>406</v>
      </c>
      <c r="D185" s="103" t="s">
        <v>10</v>
      </c>
      <c r="E185" s="103" t="s">
        <v>16</v>
      </c>
      <c r="F185" s="104" t="s">
        <v>38</v>
      </c>
      <c r="G185" s="104"/>
      <c r="H185" s="104"/>
      <c r="I185" s="104"/>
      <c r="J185" s="104"/>
      <c r="K185" s="104" t="s">
        <v>38</v>
      </c>
      <c r="L185" s="104"/>
      <c r="M185" s="104"/>
      <c r="N185" s="104"/>
      <c r="O185" s="104"/>
      <c r="P185" s="106">
        <v>41091</v>
      </c>
      <c r="Q185" s="107"/>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row>
    <row r="186" spans="1:98" x14ac:dyDescent="0.25">
      <c r="A186" s="102" t="s">
        <v>465</v>
      </c>
      <c r="B186" s="102" t="s">
        <v>471</v>
      </c>
      <c r="C186" s="103" t="s">
        <v>406</v>
      </c>
      <c r="D186" s="103" t="s">
        <v>10</v>
      </c>
      <c r="E186" s="103" t="s">
        <v>13</v>
      </c>
      <c r="F186" s="104" t="s">
        <v>38</v>
      </c>
      <c r="G186" s="104"/>
      <c r="H186" s="104"/>
      <c r="I186" s="104"/>
      <c r="J186" s="104"/>
      <c r="K186" s="104" t="s">
        <v>38</v>
      </c>
      <c r="L186" s="104"/>
      <c r="M186" s="104"/>
      <c r="N186" s="104"/>
      <c r="O186" s="104"/>
      <c r="P186" s="106">
        <v>41091</v>
      </c>
      <c r="Q186" s="107"/>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row>
    <row r="187" spans="1:98" x14ac:dyDescent="0.25">
      <c r="A187" s="102" t="s">
        <v>465</v>
      </c>
      <c r="B187" s="102" t="s">
        <v>470</v>
      </c>
      <c r="C187" s="103" t="s">
        <v>406</v>
      </c>
      <c r="D187" s="103" t="s">
        <v>10</v>
      </c>
      <c r="E187" s="103" t="s">
        <v>15</v>
      </c>
      <c r="F187" s="104" t="s">
        <v>38</v>
      </c>
      <c r="G187" s="104"/>
      <c r="H187" s="104"/>
      <c r="I187" s="104"/>
      <c r="J187" s="104"/>
      <c r="K187" s="104" t="s">
        <v>38</v>
      </c>
      <c r="L187" s="104"/>
      <c r="M187" s="104"/>
      <c r="N187" s="104"/>
      <c r="O187" s="104"/>
      <c r="P187" s="106">
        <v>41091</v>
      </c>
      <c r="Q187" s="107"/>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row>
    <row r="188" spans="1:98" x14ac:dyDescent="0.25">
      <c r="A188" s="102" t="s">
        <v>465</v>
      </c>
      <c r="B188" s="102" t="s">
        <v>469</v>
      </c>
      <c r="C188" s="103" t="s">
        <v>406</v>
      </c>
      <c r="D188" s="103" t="s">
        <v>10</v>
      </c>
      <c r="E188" s="103" t="s">
        <v>16</v>
      </c>
      <c r="F188" s="104" t="s">
        <v>38</v>
      </c>
      <c r="G188" s="104"/>
      <c r="H188" s="104"/>
      <c r="I188" s="104"/>
      <c r="J188" s="104"/>
      <c r="K188" s="104" t="s">
        <v>38</v>
      </c>
      <c r="L188" s="104"/>
      <c r="M188" s="104"/>
      <c r="N188" s="104"/>
      <c r="O188" s="104"/>
      <c r="P188" s="106">
        <v>41091</v>
      </c>
      <c r="Q188" s="107"/>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row>
    <row r="189" spans="1:98" x14ac:dyDescent="0.25">
      <c r="A189" s="102" t="s">
        <v>465</v>
      </c>
      <c r="B189" s="102" t="s">
        <v>472</v>
      </c>
      <c r="C189" s="103" t="s">
        <v>406</v>
      </c>
      <c r="D189" s="103" t="s">
        <v>10</v>
      </c>
      <c r="E189" s="103" t="s">
        <v>16</v>
      </c>
      <c r="F189" s="104" t="s">
        <v>38</v>
      </c>
      <c r="G189" s="104"/>
      <c r="H189" s="104"/>
      <c r="I189" s="104"/>
      <c r="J189" s="104"/>
      <c r="K189" s="104" t="s">
        <v>38</v>
      </c>
      <c r="L189" s="104"/>
      <c r="M189" s="104"/>
      <c r="N189" s="104"/>
      <c r="O189" s="104"/>
      <c r="P189" s="106">
        <v>41097</v>
      </c>
      <c r="Q189" s="107"/>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row>
    <row r="190" spans="1:98" x14ac:dyDescent="0.25">
      <c r="A190" s="102" t="s">
        <v>465</v>
      </c>
      <c r="B190" s="102" t="s">
        <v>464</v>
      </c>
      <c r="C190" s="103" t="s">
        <v>406</v>
      </c>
      <c r="D190" s="103" t="s">
        <v>10</v>
      </c>
      <c r="E190" s="103" t="s">
        <v>15</v>
      </c>
      <c r="F190" s="104" t="s">
        <v>38</v>
      </c>
      <c r="G190" s="104"/>
      <c r="H190" s="104"/>
      <c r="I190" s="104"/>
      <c r="J190" s="104"/>
      <c r="K190" s="104" t="s">
        <v>38</v>
      </c>
      <c r="L190" s="104"/>
      <c r="M190" s="104"/>
      <c r="N190" s="104"/>
      <c r="O190" s="104"/>
      <c r="P190" s="106">
        <v>41097</v>
      </c>
      <c r="Q190" s="107"/>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row>
    <row r="191" spans="1:98" x14ac:dyDescent="0.25">
      <c r="A191" s="102" t="s">
        <v>473</v>
      </c>
      <c r="B191" s="102" t="s">
        <v>474</v>
      </c>
      <c r="C191" s="103" t="s">
        <v>406</v>
      </c>
      <c r="D191" s="103" t="s">
        <v>12</v>
      </c>
      <c r="E191" s="103" t="s">
        <v>15</v>
      </c>
      <c r="F191" s="104" t="s">
        <v>38</v>
      </c>
      <c r="G191" s="104"/>
      <c r="H191" s="104"/>
      <c r="I191" s="104"/>
      <c r="J191" s="104"/>
      <c r="K191" s="104" t="s">
        <v>38</v>
      </c>
      <c r="L191" s="104"/>
      <c r="M191" s="104"/>
      <c r="N191" s="104" t="s">
        <v>38</v>
      </c>
      <c r="O191" s="104" t="s">
        <v>38</v>
      </c>
      <c r="P191" s="106">
        <v>41097</v>
      </c>
      <c r="Q191" s="107"/>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row>
    <row r="192" spans="1:98" x14ac:dyDescent="0.25">
      <c r="A192" s="102" t="s">
        <v>585</v>
      </c>
      <c r="B192" s="103" t="s">
        <v>66</v>
      </c>
      <c r="C192" s="103" t="s">
        <v>8</v>
      </c>
      <c r="D192" s="103" t="s">
        <v>10</v>
      </c>
      <c r="E192" s="103"/>
      <c r="F192" s="104"/>
      <c r="G192" s="105"/>
      <c r="H192" s="105"/>
      <c r="I192" s="105"/>
      <c r="J192" s="105"/>
      <c r="K192" s="105"/>
      <c r="L192" s="105"/>
      <c r="M192" s="105"/>
      <c r="N192" s="105"/>
      <c r="O192" s="105"/>
      <c r="P192" s="106">
        <v>41097</v>
      </c>
      <c r="Q192" s="107"/>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row>
    <row r="193" spans="1:98" x14ac:dyDescent="0.25">
      <c r="A193" s="102" t="s">
        <v>528</v>
      </c>
      <c r="B193" s="102" t="s">
        <v>529</v>
      </c>
      <c r="C193" s="103" t="s">
        <v>8</v>
      </c>
      <c r="D193" s="103" t="s">
        <v>9</v>
      </c>
      <c r="E193" s="103" t="s">
        <v>15</v>
      </c>
      <c r="F193" s="104" t="s">
        <v>38</v>
      </c>
      <c r="G193" s="105" t="s">
        <v>38</v>
      </c>
      <c r="H193" s="105"/>
      <c r="I193" s="105"/>
      <c r="J193" s="105"/>
      <c r="K193" s="105" t="s">
        <v>38</v>
      </c>
      <c r="L193" s="105"/>
      <c r="M193" s="105"/>
      <c r="N193" s="105"/>
      <c r="O193" s="105"/>
      <c r="P193" s="106">
        <v>41097</v>
      </c>
      <c r="Q193" s="107"/>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row>
    <row r="194" spans="1:98" x14ac:dyDescent="0.25">
      <c r="A194" s="102" t="s">
        <v>528</v>
      </c>
      <c r="B194" s="102" t="s">
        <v>530</v>
      </c>
      <c r="C194" s="103" t="s">
        <v>8</v>
      </c>
      <c r="D194" s="103" t="s">
        <v>9</v>
      </c>
      <c r="E194" s="103" t="s">
        <v>15</v>
      </c>
      <c r="F194" s="104" t="s">
        <v>38</v>
      </c>
      <c r="G194" s="105"/>
      <c r="H194" s="105"/>
      <c r="I194" s="105"/>
      <c r="J194" s="105"/>
      <c r="K194" s="105" t="s">
        <v>38</v>
      </c>
      <c r="L194" s="105"/>
      <c r="M194" s="105"/>
      <c r="N194" s="105"/>
      <c r="O194" s="105"/>
      <c r="P194" s="106">
        <v>41097</v>
      </c>
      <c r="Q194" s="107"/>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row>
    <row r="195" spans="1:98" x14ac:dyDescent="0.25">
      <c r="A195" s="102" t="s">
        <v>528</v>
      </c>
      <c r="B195" s="102" t="s">
        <v>531</v>
      </c>
      <c r="C195" s="103" t="s">
        <v>8</v>
      </c>
      <c r="D195" s="103" t="s">
        <v>9</v>
      </c>
      <c r="E195" s="103" t="s">
        <v>15</v>
      </c>
      <c r="F195" s="104" t="s">
        <v>38</v>
      </c>
      <c r="G195" s="105"/>
      <c r="H195" s="105"/>
      <c r="I195" s="105"/>
      <c r="J195" s="105"/>
      <c r="K195" s="105" t="s">
        <v>38</v>
      </c>
      <c r="L195" s="105"/>
      <c r="M195" s="105"/>
      <c r="N195" s="105"/>
      <c r="O195" s="105"/>
      <c r="P195" s="106">
        <v>41097</v>
      </c>
      <c r="Q195" s="107"/>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row>
    <row r="196" spans="1:98" x14ac:dyDescent="0.25">
      <c r="A196" s="102" t="s">
        <v>528</v>
      </c>
      <c r="B196" s="102" t="s">
        <v>532</v>
      </c>
      <c r="C196" s="103" t="s">
        <v>8</v>
      </c>
      <c r="D196" s="103" t="s">
        <v>9</v>
      </c>
      <c r="E196" s="103" t="s">
        <v>15</v>
      </c>
      <c r="F196" s="104" t="s">
        <v>38</v>
      </c>
      <c r="G196" s="104"/>
      <c r="H196" s="104"/>
      <c r="I196" s="104"/>
      <c r="J196" s="104"/>
      <c r="K196" s="105" t="s">
        <v>38</v>
      </c>
      <c r="L196" s="105"/>
      <c r="M196" s="105"/>
      <c r="N196" s="105"/>
      <c r="O196" s="105"/>
      <c r="P196" s="106">
        <v>41097</v>
      </c>
      <c r="Q196" s="107"/>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row>
    <row r="197" spans="1:98" x14ac:dyDescent="0.25">
      <c r="A197" s="102" t="s">
        <v>528</v>
      </c>
      <c r="B197" s="102" t="s">
        <v>533</v>
      </c>
      <c r="C197" s="103" t="s">
        <v>8</v>
      </c>
      <c r="D197" s="103" t="s">
        <v>9</v>
      </c>
      <c r="E197" s="103" t="s">
        <v>15</v>
      </c>
      <c r="F197" s="104" t="s">
        <v>38</v>
      </c>
      <c r="G197" s="105"/>
      <c r="H197" s="105"/>
      <c r="I197" s="105"/>
      <c r="J197" s="105"/>
      <c r="K197" s="105" t="s">
        <v>38</v>
      </c>
      <c r="L197" s="105"/>
      <c r="M197" s="105"/>
      <c r="N197" s="105"/>
      <c r="O197" s="105"/>
      <c r="P197" s="106">
        <v>41097</v>
      </c>
      <c r="Q197" s="107"/>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row>
    <row r="198" spans="1:98" x14ac:dyDescent="0.25">
      <c r="A198" s="102" t="s">
        <v>523</v>
      </c>
      <c r="B198" s="102" t="s">
        <v>775</v>
      </c>
      <c r="C198" s="103" t="s">
        <v>8</v>
      </c>
      <c r="D198" s="103" t="s">
        <v>9</v>
      </c>
      <c r="E198" s="103" t="s">
        <v>13</v>
      </c>
      <c r="F198" s="104" t="s">
        <v>38</v>
      </c>
      <c r="G198" s="105"/>
      <c r="H198" s="105"/>
      <c r="I198" s="105"/>
      <c r="J198" s="105"/>
      <c r="K198" s="105" t="s">
        <v>38</v>
      </c>
      <c r="L198" s="105"/>
      <c r="M198" s="105"/>
      <c r="N198" s="105"/>
      <c r="O198" s="105"/>
      <c r="P198" s="106">
        <v>41097</v>
      </c>
      <c r="Q198" s="107"/>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row>
    <row r="199" spans="1:98" x14ac:dyDescent="0.25">
      <c r="A199" s="102" t="s">
        <v>523</v>
      </c>
      <c r="B199" s="102" t="s">
        <v>524</v>
      </c>
      <c r="C199" s="103" t="s">
        <v>8</v>
      </c>
      <c r="D199" s="103" t="s">
        <v>9</v>
      </c>
      <c r="E199" s="103" t="s">
        <v>13</v>
      </c>
      <c r="F199" s="104" t="s">
        <v>38</v>
      </c>
      <c r="G199" s="105"/>
      <c r="H199" s="105"/>
      <c r="I199" s="105"/>
      <c r="J199" s="105"/>
      <c r="K199" s="105" t="s">
        <v>38</v>
      </c>
      <c r="L199" s="105"/>
      <c r="M199" s="105"/>
      <c r="N199" s="105"/>
      <c r="O199" s="105"/>
      <c r="P199" s="106">
        <v>41097</v>
      </c>
      <c r="Q199" s="107"/>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row>
    <row r="200" spans="1:98" x14ac:dyDescent="0.25">
      <c r="A200" s="102" t="s">
        <v>523</v>
      </c>
      <c r="B200" s="102" t="s">
        <v>189</v>
      </c>
      <c r="C200" s="103" t="s">
        <v>8</v>
      </c>
      <c r="D200" s="103" t="s">
        <v>9</v>
      </c>
      <c r="E200" s="103" t="s">
        <v>13</v>
      </c>
      <c r="F200" s="104" t="s">
        <v>38</v>
      </c>
      <c r="G200" s="104"/>
      <c r="H200" s="104"/>
      <c r="I200" s="104"/>
      <c r="J200" s="104"/>
      <c r="K200" s="105" t="s">
        <v>38</v>
      </c>
      <c r="L200" s="105"/>
      <c r="M200" s="105"/>
      <c r="N200" s="105"/>
      <c r="O200" s="105"/>
      <c r="P200" s="106">
        <v>41097</v>
      </c>
      <c r="Q200" s="107"/>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row>
    <row r="201" spans="1:98" x14ac:dyDescent="0.25">
      <c r="A201" s="102" t="s">
        <v>121</v>
      </c>
      <c r="B201" s="102" t="s">
        <v>122</v>
      </c>
      <c r="C201" s="103" t="s">
        <v>8</v>
      </c>
      <c r="D201" s="103" t="s">
        <v>9</v>
      </c>
      <c r="E201" s="103" t="s">
        <v>15</v>
      </c>
      <c r="F201" s="104" t="s">
        <v>38</v>
      </c>
      <c r="G201" s="104"/>
      <c r="H201" s="104"/>
      <c r="I201" s="104"/>
      <c r="J201" s="104"/>
      <c r="K201" s="105" t="s">
        <v>38</v>
      </c>
      <c r="L201" s="105"/>
      <c r="M201" s="105"/>
      <c r="N201" s="105"/>
      <c r="O201" s="105"/>
      <c r="P201" s="106">
        <v>41097</v>
      </c>
      <c r="Q201" s="107"/>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row>
    <row r="202" spans="1:98" x14ac:dyDescent="0.25">
      <c r="A202" s="102" t="s">
        <v>121</v>
      </c>
      <c r="B202" s="102" t="s">
        <v>123</v>
      </c>
      <c r="C202" s="103" t="s">
        <v>8</v>
      </c>
      <c r="D202" s="103" t="s">
        <v>9</v>
      </c>
      <c r="E202" s="103" t="s">
        <v>15</v>
      </c>
      <c r="F202" s="104" t="s">
        <v>38</v>
      </c>
      <c r="G202" s="104"/>
      <c r="H202" s="104"/>
      <c r="I202" s="104"/>
      <c r="J202" s="104"/>
      <c r="K202" s="105" t="s">
        <v>38</v>
      </c>
      <c r="L202" s="105"/>
      <c r="M202" s="105"/>
      <c r="N202" s="105"/>
      <c r="O202" s="105"/>
      <c r="P202" s="106">
        <v>41097</v>
      </c>
      <c r="Q202" s="107"/>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row>
    <row r="203" spans="1:98" x14ac:dyDescent="0.25">
      <c r="A203" s="102" t="s">
        <v>121</v>
      </c>
      <c r="B203" s="102" t="s">
        <v>126</v>
      </c>
      <c r="C203" s="103" t="s">
        <v>8</v>
      </c>
      <c r="D203" s="103" t="s">
        <v>9</v>
      </c>
      <c r="E203" s="103" t="s">
        <v>14</v>
      </c>
      <c r="F203" s="104" t="s">
        <v>38</v>
      </c>
      <c r="G203" s="104"/>
      <c r="H203" s="104"/>
      <c r="I203" s="104"/>
      <c r="J203" s="104"/>
      <c r="K203" s="105" t="s">
        <v>38</v>
      </c>
      <c r="L203" s="105"/>
      <c r="M203" s="105"/>
      <c r="N203" s="105"/>
      <c r="O203" s="105"/>
      <c r="P203" s="106">
        <v>41097</v>
      </c>
      <c r="Q203" s="107"/>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row>
    <row r="204" spans="1:98" x14ac:dyDescent="0.25">
      <c r="A204" s="102" t="s">
        <v>121</v>
      </c>
      <c r="B204" s="102" t="s">
        <v>124</v>
      </c>
      <c r="C204" s="103" t="s">
        <v>8</v>
      </c>
      <c r="D204" s="103" t="s">
        <v>9</v>
      </c>
      <c r="E204" s="103" t="s">
        <v>15</v>
      </c>
      <c r="F204" s="104" t="s">
        <v>38</v>
      </c>
      <c r="G204" s="104"/>
      <c r="H204" s="104"/>
      <c r="I204" s="104"/>
      <c r="J204" s="104"/>
      <c r="K204" s="105" t="s">
        <v>38</v>
      </c>
      <c r="L204" s="105"/>
      <c r="M204" s="105"/>
      <c r="N204" s="105"/>
      <c r="O204" s="105"/>
      <c r="P204" s="106">
        <v>41097</v>
      </c>
      <c r="Q204" s="107"/>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row>
    <row r="205" spans="1:98" x14ac:dyDescent="0.25">
      <c r="A205" s="102" t="s">
        <v>121</v>
      </c>
      <c r="B205" s="102" t="s">
        <v>125</v>
      </c>
      <c r="C205" s="103" t="s">
        <v>8</v>
      </c>
      <c r="D205" s="103" t="s">
        <v>9</v>
      </c>
      <c r="E205" s="103" t="s">
        <v>15</v>
      </c>
      <c r="F205" s="104" t="s">
        <v>38</v>
      </c>
      <c r="G205" s="104"/>
      <c r="H205" s="104"/>
      <c r="I205" s="104" t="s">
        <v>38</v>
      </c>
      <c r="J205" s="104"/>
      <c r="K205" s="105" t="s">
        <v>38</v>
      </c>
      <c r="L205" s="105"/>
      <c r="M205" s="105"/>
      <c r="N205" s="105"/>
      <c r="O205" s="105"/>
      <c r="P205" s="106">
        <v>41097</v>
      </c>
      <c r="Q205" s="107"/>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row>
    <row r="206" spans="1:98" x14ac:dyDescent="0.25">
      <c r="A206" s="102" t="s">
        <v>127</v>
      </c>
      <c r="B206" s="102" t="s">
        <v>128</v>
      </c>
      <c r="C206" s="103" t="s">
        <v>8</v>
      </c>
      <c r="D206" s="103" t="s">
        <v>9</v>
      </c>
      <c r="E206" s="103" t="s">
        <v>15</v>
      </c>
      <c r="F206" s="104" t="s">
        <v>38</v>
      </c>
      <c r="G206" s="104"/>
      <c r="H206" s="104"/>
      <c r="I206" s="104"/>
      <c r="J206" s="104"/>
      <c r="K206" s="105" t="s">
        <v>38</v>
      </c>
      <c r="L206" s="105"/>
      <c r="M206" s="105"/>
      <c r="N206" s="105"/>
      <c r="O206" s="105"/>
      <c r="P206" s="106">
        <v>41097</v>
      </c>
      <c r="Q206" s="108" t="s">
        <v>1046</v>
      </c>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row>
    <row r="207" spans="1:98" x14ac:dyDescent="0.25">
      <c r="A207" s="102" t="s">
        <v>127</v>
      </c>
      <c r="B207" s="102" t="s">
        <v>129</v>
      </c>
      <c r="C207" s="103" t="s">
        <v>8</v>
      </c>
      <c r="D207" s="103" t="s">
        <v>9</v>
      </c>
      <c r="E207" s="103" t="s">
        <v>14</v>
      </c>
      <c r="F207" s="104" t="s">
        <v>38</v>
      </c>
      <c r="G207" s="103"/>
      <c r="H207" s="104"/>
      <c r="I207" s="104"/>
      <c r="J207" s="104"/>
      <c r="K207" s="105" t="s">
        <v>38</v>
      </c>
      <c r="L207" s="105"/>
      <c r="M207" s="105"/>
      <c r="N207" s="105"/>
      <c r="O207" s="105"/>
      <c r="P207" s="106">
        <v>41097</v>
      </c>
      <c r="Q207" s="107"/>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row>
    <row r="208" spans="1:98" x14ac:dyDescent="0.25">
      <c r="A208" s="102" t="s">
        <v>127</v>
      </c>
      <c r="B208" s="102" t="s">
        <v>1094</v>
      </c>
      <c r="C208" s="103" t="s">
        <v>8</v>
      </c>
      <c r="D208" s="103" t="s">
        <v>9</v>
      </c>
      <c r="E208" s="103" t="s">
        <v>14</v>
      </c>
      <c r="F208" s="104" t="s">
        <v>38</v>
      </c>
      <c r="G208" s="103"/>
      <c r="H208" s="104"/>
      <c r="I208" s="104"/>
      <c r="J208" s="104"/>
      <c r="K208" s="105" t="s">
        <v>38</v>
      </c>
      <c r="L208" s="105"/>
      <c r="M208" s="105"/>
      <c r="N208" s="105"/>
      <c r="O208" s="105"/>
      <c r="P208" s="106">
        <v>41097</v>
      </c>
      <c r="Q208" s="108" t="s">
        <v>1095</v>
      </c>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row>
    <row r="209" spans="1:16381" x14ac:dyDescent="0.25">
      <c r="A209" s="102" t="s">
        <v>127</v>
      </c>
      <c r="B209" s="102" t="s">
        <v>130</v>
      </c>
      <c r="C209" s="103" t="s">
        <v>8</v>
      </c>
      <c r="D209" s="103" t="s">
        <v>9</v>
      </c>
      <c r="E209" s="103" t="s">
        <v>14</v>
      </c>
      <c r="F209" s="104" t="s">
        <v>38</v>
      </c>
      <c r="G209" s="104"/>
      <c r="H209" s="104"/>
      <c r="I209" s="104"/>
      <c r="J209" s="104"/>
      <c r="K209" s="105" t="s">
        <v>38</v>
      </c>
      <c r="L209" s="105"/>
      <c r="M209" s="105"/>
      <c r="N209" s="105"/>
      <c r="O209" s="105"/>
      <c r="P209" s="106">
        <v>41097</v>
      </c>
      <c r="Q209" s="107"/>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row>
    <row r="210" spans="1:16381" x14ac:dyDescent="0.25">
      <c r="A210" s="102" t="s">
        <v>132</v>
      </c>
      <c r="B210" s="102" t="s">
        <v>194</v>
      </c>
      <c r="C210" s="103" t="s">
        <v>8</v>
      </c>
      <c r="D210" s="103" t="s">
        <v>9</v>
      </c>
      <c r="E210" s="103" t="s">
        <v>13</v>
      </c>
      <c r="F210" s="104" t="s">
        <v>38</v>
      </c>
      <c r="G210" s="105"/>
      <c r="H210" s="105"/>
      <c r="I210" s="105"/>
      <c r="J210" s="105"/>
      <c r="K210" s="104" t="s">
        <v>38</v>
      </c>
      <c r="L210" s="104"/>
      <c r="M210" s="104" t="s">
        <v>38</v>
      </c>
      <c r="N210" s="104"/>
      <c r="O210" s="104" t="s">
        <v>38</v>
      </c>
      <c r="P210" s="106">
        <v>41097</v>
      </c>
      <c r="Q210" s="107"/>
      <c r="R210" s="74"/>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row>
    <row r="211" spans="1:16381" x14ac:dyDescent="0.25">
      <c r="A211" s="102" t="s">
        <v>132</v>
      </c>
      <c r="B211" s="102" t="s">
        <v>134</v>
      </c>
      <c r="C211" s="103" t="s">
        <v>8</v>
      </c>
      <c r="D211" s="103" t="s">
        <v>9</v>
      </c>
      <c r="E211" s="103" t="s">
        <v>14</v>
      </c>
      <c r="F211" s="104" t="s">
        <v>38</v>
      </c>
      <c r="G211" s="105"/>
      <c r="H211" s="105"/>
      <c r="I211" s="105"/>
      <c r="J211" s="105"/>
      <c r="K211" s="104" t="s">
        <v>38</v>
      </c>
      <c r="L211" s="104"/>
      <c r="M211" s="104" t="s">
        <v>38</v>
      </c>
      <c r="N211" s="104"/>
      <c r="O211" s="104" t="s">
        <v>38</v>
      </c>
      <c r="P211" s="106">
        <v>41097</v>
      </c>
      <c r="Q211" s="107"/>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row>
    <row r="212" spans="1:16381" x14ac:dyDescent="0.25">
      <c r="A212" s="102" t="s">
        <v>132</v>
      </c>
      <c r="B212" s="102" t="s">
        <v>1098</v>
      </c>
      <c r="C212" s="103" t="s">
        <v>8</v>
      </c>
      <c r="D212" s="103" t="s">
        <v>9</v>
      </c>
      <c r="E212" s="103" t="s">
        <v>15</v>
      </c>
      <c r="F212" s="104" t="s">
        <v>38</v>
      </c>
      <c r="G212" s="105"/>
      <c r="H212" s="105"/>
      <c r="I212" s="105"/>
      <c r="J212" s="105"/>
      <c r="K212" s="104" t="s">
        <v>38</v>
      </c>
      <c r="L212" s="104"/>
      <c r="M212" s="104"/>
      <c r="N212" s="104"/>
      <c r="O212" s="104"/>
      <c r="P212" s="106">
        <v>41097</v>
      </c>
      <c r="Q212" s="107"/>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row>
    <row r="213" spans="1:16381" x14ac:dyDescent="0.25">
      <c r="A213" s="102" t="s">
        <v>132</v>
      </c>
      <c r="B213" s="129" t="s">
        <v>133</v>
      </c>
      <c r="C213" s="103" t="s">
        <v>8</v>
      </c>
      <c r="D213" s="103" t="s">
        <v>9</v>
      </c>
      <c r="E213" s="103" t="s">
        <v>15</v>
      </c>
      <c r="F213" s="104" t="s">
        <v>38</v>
      </c>
      <c r="G213" s="105"/>
      <c r="H213" s="105"/>
      <c r="I213" s="105"/>
      <c r="J213" s="105"/>
      <c r="K213" s="104" t="s">
        <v>38</v>
      </c>
      <c r="L213" s="104"/>
      <c r="M213" s="104" t="s">
        <v>38</v>
      </c>
      <c r="N213" s="104"/>
      <c r="O213" s="104" t="s">
        <v>38</v>
      </c>
      <c r="P213" s="106">
        <v>41097</v>
      </c>
      <c r="Q213" s="107"/>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row>
    <row r="214" spans="1:16381" x14ac:dyDescent="0.25">
      <c r="A214" s="102" t="s">
        <v>132</v>
      </c>
      <c r="B214" s="102" t="s">
        <v>1099</v>
      </c>
      <c r="C214" s="103" t="s">
        <v>8</v>
      </c>
      <c r="D214" s="103" t="s">
        <v>9</v>
      </c>
      <c r="E214" s="103" t="s">
        <v>14</v>
      </c>
      <c r="F214" s="104" t="s">
        <v>38</v>
      </c>
      <c r="G214" s="105"/>
      <c r="H214" s="105"/>
      <c r="I214" s="105"/>
      <c r="J214" s="105"/>
      <c r="K214" s="104" t="s">
        <v>38</v>
      </c>
      <c r="L214" s="104"/>
      <c r="M214" s="104" t="s">
        <v>38</v>
      </c>
      <c r="N214" s="104"/>
      <c r="O214" s="104" t="s">
        <v>38</v>
      </c>
      <c r="P214" s="106">
        <v>41097</v>
      </c>
      <c r="Q214" s="107"/>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row>
    <row r="215" spans="1:16381" x14ac:dyDescent="0.25">
      <c r="A215" s="102" t="s">
        <v>525</v>
      </c>
      <c r="B215" s="102" t="s">
        <v>527</v>
      </c>
      <c r="C215" s="103" t="s">
        <v>8</v>
      </c>
      <c r="D215" s="103" t="s">
        <v>10</v>
      </c>
      <c r="E215" s="103" t="s">
        <v>16</v>
      </c>
      <c r="F215" s="104" t="s">
        <v>38</v>
      </c>
      <c r="G215" s="105"/>
      <c r="H215" s="105"/>
      <c r="I215" s="105"/>
      <c r="J215" s="105"/>
      <c r="K215" s="105" t="s">
        <v>38</v>
      </c>
      <c r="L215" s="105"/>
      <c r="M215" s="105"/>
      <c r="N215" s="105"/>
      <c r="O215" s="105"/>
      <c r="P215" s="106">
        <v>41097</v>
      </c>
      <c r="Q215" s="107"/>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row>
    <row r="216" spans="1:16381" x14ac:dyDescent="0.25">
      <c r="A216" s="102" t="s">
        <v>525</v>
      </c>
      <c r="B216" s="102" t="s">
        <v>211</v>
      </c>
      <c r="C216" s="103" t="s">
        <v>8</v>
      </c>
      <c r="D216" s="103" t="s">
        <v>10</v>
      </c>
      <c r="E216" s="103" t="s">
        <v>16</v>
      </c>
      <c r="F216" s="104" t="s">
        <v>38</v>
      </c>
      <c r="G216" s="105"/>
      <c r="H216" s="105"/>
      <c r="I216" s="105"/>
      <c r="J216" s="105"/>
      <c r="K216" s="105" t="s">
        <v>38</v>
      </c>
      <c r="L216" s="105"/>
      <c r="M216" s="105"/>
      <c r="N216" s="105"/>
      <c r="O216" s="105"/>
      <c r="P216" s="106">
        <v>41097</v>
      </c>
      <c r="Q216" s="107"/>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row>
    <row r="217" spans="1:16381" x14ac:dyDescent="0.25">
      <c r="A217" s="102" t="s">
        <v>525</v>
      </c>
      <c r="B217" s="102" t="s">
        <v>526</v>
      </c>
      <c r="C217" s="103" t="s">
        <v>8</v>
      </c>
      <c r="D217" s="103" t="s">
        <v>10</v>
      </c>
      <c r="E217" s="103" t="s">
        <v>16</v>
      </c>
      <c r="F217" s="104" t="s">
        <v>38</v>
      </c>
      <c r="G217" s="105"/>
      <c r="H217" s="105"/>
      <c r="I217" s="105"/>
      <c r="J217" s="105"/>
      <c r="K217" s="105" t="s">
        <v>38</v>
      </c>
      <c r="L217" s="105"/>
      <c r="M217" s="105"/>
      <c r="N217" s="105"/>
      <c r="O217" s="105"/>
      <c r="P217" s="106">
        <v>41097</v>
      </c>
      <c r="Q217" s="107"/>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row>
    <row r="218" spans="1:16381" x14ac:dyDescent="0.25">
      <c r="A218" s="102" t="s">
        <v>135</v>
      </c>
      <c r="B218" s="102" t="s">
        <v>1105</v>
      </c>
      <c r="C218" s="103" t="s">
        <v>8</v>
      </c>
      <c r="D218" s="103" t="s">
        <v>9</v>
      </c>
      <c r="E218" s="103" t="s">
        <v>15</v>
      </c>
      <c r="F218" s="104" t="s">
        <v>38</v>
      </c>
      <c r="G218" s="105"/>
      <c r="H218" s="105"/>
      <c r="I218" s="105"/>
      <c r="J218" s="105"/>
      <c r="K218" s="105" t="s">
        <v>38</v>
      </c>
      <c r="L218" s="105"/>
      <c r="M218" s="105"/>
      <c r="N218" s="105"/>
      <c r="O218" s="105"/>
      <c r="P218" s="106">
        <v>41097</v>
      </c>
      <c r="Q218" s="107"/>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row>
    <row r="219" spans="1:16381" x14ac:dyDescent="0.25">
      <c r="A219" s="102" t="s">
        <v>135</v>
      </c>
      <c r="B219" s="102" t="s">
        <v>195</v>
      </c>
      <c r="C219" s="103" t="s">
        <v>8</v>
      </c>
      <c r="D219" s="103" t="s">
        <v>9</v>
      </c>
      <c r="E219" s="103" t="s">
        <v>15</v>
      </c>
      <c r="F219" s="104" t="s">
        <v>38</v>
      </c>
      <c r="G219" s="104" t="s">
        <v>38</v>
      </c>
      <c r="H219" s="104" t="s">
        <v>38</v>
      </c>
      <c r="I219" s="104"/>
      <c r="J219" s="104" t="s">
        <v>38</v>
      </c>
      <c r="K219" s="105" t="s">
        <v>38</v>
      </c>
      <c r="L219" s="105"/>
      <c r="M219" s="105"/>
      <c r="N219" s="105"/>
      <c r="O219" s="105"/>
      <c r="P219" s="106">
        <v>41097</v>
      </c>
      <c r="Q219" s="107"/>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row>
    <row r="220" spans="1:16381" x14ac:dyDescent="0.25">
      <c r="A220" s="102" t="s">
        <v>135</v>
      </c>
      <c r="B220" s="102" t="s">
        <v>196</v>
      </c>
      <c r="C220" s="103" t="s">
        <v>8</v>
      </c>
      <c r="D220" s="103" t="s">
        <v>9</v>
      </c>
      <c r="E220" s="103" t="s">
        <v>15</v>
      </c>
      <c r="F220" s="104" t="s">
        <v>38</v>
      </c>
      <c r="G220" s="104"/>
      <c r="H220" s="104"/>
      <c r="I220" s="104"/>
      <c r="J220" s="104"/>
      <c r="K220" s="105" t="s">
        <v>38</v>
      </c>
      <c r="L220" s="105"/>
      <c r="M220" s="105"/>
      <c r="N220" s="105"/>
      <c r="O220" s="105"/>
      <c r="P220" s="106">
        <v>41097</v>
      </c>
      <c r="Q220" s="107"/>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row>
    <row r="221" spans="1:16381" x14ac:dyDescent="0.25">
      <c r="A221" s="102" t="s">
        <v>534</v>
      </c>
      <c r="B221" s="102" t="s">
        <v>965</v>
      </c>
      <c r="C221" s="103" t="s">
        <v>8</v>
      </c>
      <c r="D221" s="103" t="s">
        <v>10</v>
      </c>
      <c r="E221" s="103" t="s">
        <v>13</v>
      </c>
      <c r="F221" s="104" t="s">
        <v>38</v>
      </c>
      <c r="G221" s="105"/>
      <c r="H221" s="105"/>
      <c r="I221" s="105"/>
      <c r="J221" s="105"/>
      <c r="K221" s="105" t="s">
        <v>38</v>
      </c>
      <c r="L221" s="105"/>
      <c r="M221" s="105" t="s">
        <v>142</v>
      </c>
      <c r="N221" s="105" t="s">
        <v>38</v>
      </c>
      <c r="O221" s="105" t="s">
        <v>38</v>
      </c>
      <c r="P221" s="106">
        <v>41097</v>
      </c>
      <c r="Q221" s="107"/>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row>
    <row r="222" spans="1:16381" x14ac:dyDescent="0.25">
      <c r="A222" s="102" t="s">
        <v>137</v>
      </c>
      <c r="B222" s="102" t="s">
        <v>138</v>
      </c>
      <c r="C222" s="103" t="s">
        <v>8</v>
      </c>
      <c r="D222" s="103" t="s">
        <v>9</v>
      </c>
      <c r="E222" s="103" t="s">
        <v>14</v>
      </c>
      <c r="F222" s="104" t="s">
        <v>38</v>
      </c>
      <c r="G222" s="104"/>
      <c r="H222" s="104"/>
      <c r="I222" s="104"/>
      <c r="J222" s="104"/>
      <c r="K222" s="105" t="s">
        <v>38</v>
      </c>
      <c r="L222" s="105"/>
      <c r="M222" s="105"/>
      <c r="N222" s="105"/>
      <c r="O222" s="105"/>
      <c r="P222" s="106">
        <v>41097</v>
      </c>
      <c r="Q222" s="107"/>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row>
    <row r="223" spans="1:16381" x14ac:dyDescent="0.25">
      <c r="A223" s="102" t="s">
        <v>137</v>
      </c>
      <c r="B223" s="103" t="s">
        <v>1123</v>
      </c>
      <c r="C223" s="103" t="s">
        <v>8</v>
      </c>
      <c r="D223" s="103" t="s">
        <v>9</v>
      </c>
      <c r="E223" s="103" t="s">
        <v>15</v>
      </c>
      <c r="F223" s="104" t="s">
        <v>38</v>
      </c>
      <c r="G223" s="130"/>
      <c r="H223" s="130"/>
      <c r="I223" s="130"/>
      <c r="J223" s="130"/>
      <c r="K223" s="130"/>
      <c r="L223" s="130"/>
      <c r="M223" s="130"/>
      <c r="N223" s="130"/>
      <c r="O223" s="130"/>
      <c r="P223" s="106">
        <v>41097</v>
      </c>
      <c r="Q223" s="131"/>
      <c r="R223" s="75"/>
      <c r="S223" s="75"/>
      <c r="T223" s="75"/>
      <c r="U223" s="75"/>
      <c r="V223" s="75"/>
      <c r="W223" s="75"/>
      <c r="X223" s="75"/>
      <c r="Y223" s="75"/>
      <c r="Z223" s="75"/>
      <c r="AA223" s="75"/>
      <c r="AB223" s="75"/>
      <c r="AC223" s="75"/>
      <c r="AD223" s="75"/>
      <c r="AE223" s="75"/>
      <c r="AF223" s="75"/>
      <c r="AG223" s="75"/>
      <c r="AH223" s="61"/>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c r="FD223" s="16"/>
      <c r="FE223" s="16"/>
      <c r="FF223" s="16"/>
      <c r="FG223" s="16"/>
      <c r="FH223" s="16"/>
      <c r="FI223" s="16"/>
      <c r="FJ223" s="16"/>
      <c r="FK223" s="16"/>
      <c r="FL223" s="16"/>
      <c r="FM223" s="16"/>
      <c r="FN223" s="16"/>
      <c r="FO223" s="16"/>
      <c r="FP223" s="16"/>
      <c r="FQ223" s="16"/>
      <c r="FR223" s="16"/>
      <c r="FS223" s="16"/>
      <c r="FT223" s="16"/>
      <c r="FU223" s="16"/>
      <c r="FV223" s="16"/>
      <c r="FW223" s="16"/>
      <c r="FX223" s="16"/>
      <c r="FY223" s="16"/>
      <c r="FZ223" s="16"/>
      <c r="GA223" s="16"/>
      <c r="GB223" s="16"/>
      <c r="GC223" s="16"/>
      <c r="GD223" s="16"/>
      <c r="GE223" s="16"/>
      <c r="GF223" s="16"/>
      <c r="GG223" s="16"/>
      <c r="GH223" s="16"/>
      <c r="GI223" s="16"/>
      <c r="GJ223" s="16"/>
      <c r="GK223" s="16"/>
      <c r="GL223" s="16"/>
      <c r="GM223" s="16"/>
      <c r="GN223" s="16"/>
      <c r="GO223" s="16"/>
      <c r="GP223" s="16"/>
      <c r="GQ223" s="16"/>
      <c r="GR223" s="16"/>
      <c r="GS223" s="16"/>
      <c r="GT223" s="16"/>
      <c r="GU223" s="16"/>
      <c r="GV223" s="16"/>
      <c r="GW223" s="16"/>
      <c r="GX223" s="16"/>
      <c r="GY223" s="16"/>
      <c r="GZ223" s="16"/>
      <c r="HA223" s="16"/>
      <c r="HB223" s="16"/>
      <c r="HC223" s="16"/>
      <c r="HD223" s="16"/>
      <c r="HE223" s="16"/>
      <c r="HF223" s="16"/>
      <c r="HG223" s="16"/>
      <c r="HH223" s="16"/>
      <c r="HI223" s="16"/>
      <c r="HJ223" s="16"/>
      <c r="HK223" s="16"/>
      <c r="HL223" s="16"/>
      <c r="HM223" s="16"/>
      <c r="HN223" s="16"/>
      <c r="HO223" s="16"/>
      <c r="HP223" s="16"/>
      <c r="HQ223" s="16"/>
      <c r="HR223" s="16"/>
      <c r="HS223" s="16"/>
      <c r="HT223" s="16"/>
      <c r="HU223" s="16"/>
      <c r="HV223" s="16"/>
      <c r="HW223" s="16"/>
      <c r="HX223" s="16"/>
      <c r="HY223" s="16"/>
      <c r="HZ223" s="16"/>
      <c r="IA223" s="16"/>
      <c r="IB223" s="16"/>
      <c r="IC223" s="16"/>
      <c r="ID223" s="16"/>
      <c r="IE223" s="16"/>
      <c r="IF223" s="16"/>
      <c r="IG223" s="16"/>
      <c r="IH223" s="16"/>
      <c r="II223" s="16"/>
      <c r="IJ223" s="16"/>
      <c r="IK223" s="16"/>
      <c r="IL223" s="16"/>
      <c r="IM223" s="16"/>
      <c r="IN223" s="16"/>
      <c r="IO223" s="16"/>
      <c r="IP223" s="16"/>
      <c r="IQ223" s="16"/>
      <c r="IR223" s="16"/>
      <c r="IS223" s="16"/>
      <c r="IT223" s="16"/>
      <c r="IU223" s="16"/>
      <c r="IV223" s="16"/>
      <c r="IW223" s="16"/>
      <c r="IX223" s="16"/>
      <c r="IY223" s="16"/>
      <c r="IZ223" s="16"/>
      <c r="JA223" s="16"/>
      <c r="JB223" s="16"/>
      <c r="JC223" s="16"/>
      <c r="JD223" s="16"/>
      <c r="JE223" s="16"/>
      <c r="JF223" s="16"/>
      <c r="JG223" s="16"/>
      <c r="JH223" s="16"/>
      <c r="JI223" s="16"/>
      <c r="JJ223" s="16"/>
      <c r="JK223" s="16"/>
      <c r="JL223" s="16"/>
      <c r="JM223" s="16"/>
      <c r="JN223" s="16"/>
      <c r="JO223" s="16"/>
      <c r="JP223" s="16"/>
      <c r="JQ223" s="16"/>
      <c r="JR223" s="16"/>
      <c r="JS223" s="16"/>
      <c r="JT223" s="16"/>
      <c r="JU223" s="16"/>
      <c r="JV223" s="16"/>
      <c r="JW223" s="16"/>
      <c r="JX223" s="16"/>
      <c r="JY223" s="16"/>
      <c r="JZ223" s="16"/>
      <c r="KA223" s="16"/>
      <c r="KB223" s="16"/>
      <c r="KC223" s="16"/>
      <c r="KD223" s="16"/>
      <c r="KE223" s="16"/>
      <c r="KF223" s="16"/>
      <c r="KG223" s="16"/>
      <c r="KH223" s="16"/>
      <c r="KI223" s="16"/>
      <c r="KJ223" s="16"/>
      <c r="KK223" s="16"/>
      <c r="KL223" s="16"/>
      <c r="KM223" s="16"/>
      <c r="KN223" s="16"/>
      <c r="KO223" s="16"/>
      <c r="KP223" s="16"/>
      <c r="KQ223" s="16"/>
      <c r="KR223" s="16"/>
      <c r="KS223" s="16"/>
      <c r="KT223" s="16"/>
      <c r="KU223" s="16"/>
      <c r="KV223" s="16"/>
      <c r="KW223" s="16"/>
      <c r="KX223" s="16"/>
      <c r="KY223" s="16"/>
      <c r="KZ223" s="16"/>
      <c r="LA223" s="16"/>
      <c r="LB223" s="16"/>
      <c r="LC223" s="16"/>
      <c r="LD223" s="16"/>
      <c r="LE223" s="16"/>
      <c r="LF223" s="16"/>
      <c r="LG223" s="16"/>
      <c r="LH223" s="16"/>
      <c r="LI223" s="16"/>
      <c r="LJ223" s="16"/>
      <c r="LK223" s="16"/>
      <c r="LL223" s="16"/>
      <c r="LM223" s="16"/>
      <c r="LN223" s="16"/>
      <c r="LO223" s="16"/>
      <c r="LP223" s="16"/>
      <c r="LQ223" s="16"/>
      <c r="LR223" s="16"/>
      <c r="LS223" s="16"/>
      <c r="LT223" s="16"/>
      <c r="LU223" s="16"/>
      <c r="LV223" s="16"/>
      <c r="LW223" s="16"/>
      <c r="LX223" s="16"/>
      <c r="LY223" s="16"/>
      <c r="LZ223" s="16"/>
      <c r="MA223" s="16"/>
      <c r="MB223" s="16"/>
      <c r="MC223" s="16"/>
      <c r="MD223" s="16"/>
      <c r="ME223" s="16"/>
      <c r="MF223" s="16"/>
      <c r="MG223" s="16"/>
      <c r="MH223" s="16"/>
      <c r="MI223" s="16"/>
      <c r="MJ223" s="16"/>
      <c r="MK223" s="16"/>
      <c r="ML223" s="16"/>
      <c r="MM223" s="16"/>
      <c r="MN223" s="16"/>
      <c r="MO223" s="16"/>
      <c r="MP223" s="16"/>
      <c r="MQ223" s="16"/>
      <c r="MR223" s="16"/>
      <c r="MS223" s="16"/>
      <c r="MT223" s="16"/>
      <c r="MU223" s="16"/>
      <c r="MV223" s="16"/>
      <c r="MW223" s="16"/>
      <c r="MX223" s="16"/>
      <c r="MY223" s="16"/>
      <c r="MZ223" s="16"/>
      <c r="NA223" s="16"/>
      <c r="NB223" s="16"/>
      <c r="NC223" s="16"/>
      <c r="ND223" s="16"/>
      <c r="NE223" s="16"/>
      <c r="NF223" s="16"/>
      <c r="NG223" s="16"/>
      <c r="NH223" s="16"/>
      <c r="NI223" s="16"/>
      <c r="NJ223" s="16"/>
      <c r="NK223" s="16"/>
      <c r="NL223" s="16"/>
      <c r="NM223" s="16"/>
      <c r="NN223" s="16"/>
      <c r="NO223" s="16"/>
      <c r="NP223" s="16"/>
      <c r="NQ223" s="16"/>
      <c r="NR223" s="16"/>
      <c r="NS223" s="16"/>
      <c r="NT223" s="16"/>
      <c r="NU223" s="16"/>
      <c r="NV223" s="16"/>
      <c r="NW223" s="16"/>
      <c r="NX223" s="16"/>
      <c r="NY223" s="16"/>
      <c r="NZ223" s="16"/>
      <c r="OA223" s="16"/>
      <c r="OB223" s="16"/>
      <c r="OC223" s="16"/>
      <c r="OD223" s="16"/>
      <c r="OE223" s="16"/>
      <c r="OF223" s="16"/>
      <c r="OG223" s="16"/>
      <c r="OH223" s="16"/>
      <c r="OI223" s="16"/>
      <c r="OJ223" s="16"/>
      <c r="OK223" s="16"/>
      <c r="OL223" s="16"/>
      <c r="OM223" s="16"/>
      <c r="ON223" s="16"/>
      <c r="OO223" s="16"/>
      <c r="OP223" s="16"/>
      <c r="OQ223" s="16"/>
      <c r="OR223" s="16"/>
      <c r="OS223" s="16"/>
      <c r="OT223" s="16"/>
      <c r="OU223" s="16"/>
      <c r="OV223" s="16"/>
      <c r="OW223" s="16"/>
      <c r="OX223" s="16"/>
      <c r="OY223" s="16"/>
      <c r="OZ223" s="16"/>
      <c r="PA223" s="16"/>
      <c r="PB223" s="16"/>
      <c r="PC223" s="16"/>
      <c r="PD223" s="16"/>
      <c r="PE223" s="16"/>
      <c r="PF223" s="16"/>
      <c r="PG223" s="16"/>
      <c r="PH223" s="16"/>
      <c r="PI223" s="16"/>
      <c r="PJ223" s="16"/>
      <c r="PK223" s="16"/>
      <c r="PL223" s="16"/>
      <c r="PM223" s="16"/>
      <c r="PN223" s="16"/>
      <c r="PO223" s="16"/>
      <c r="PP223" s="16"/>
      <c r="PQ223" s="16"/>
      <c r="PR223" s="16"/>
      <c r="PS223" s="16"/>
      <c r="PT223" s="16"/>
      <c r="PU223" s="16"/>
      <c r="PV223" s="16"/>
      <c r="PW223" s="16"/>
      <c r="PX223" s="16"/>
      <c r="PY223" s="16"/>
      <c r="PZ223" s="16"/>
      <c r="QA223" s="16"/>
      <c r="QB223" s="16"/>
      <c r="QC223" s="16"/>
      <c r="QD223" s="16"/>
      <c r="QE223" s="16"/>
      <c r="QF223" s="16"/>
      <c r="QG223" s="16"/>
      <c r="QH223" s="16"/>
      <c r="QI223" s="16"/>
      <c r="QJ223" s="16"/>
      <c r="QK223" s="16"/>
      <c r="QL223" s="16"/>
      <c r="QM223" s="16"/>
      <c r="QN223" s="16"/>
      <c r="QO223" s="16"/>
      <c r="QP223" s="16"/>
      <c r="QQ223" s="16"/>
      <c r="QR223" s="16"/>
      <c r="QS223" s="16"/>
      <c r="QT223" s="16"/>
      <c r="QU223" s="16"/>
      <c r="QV223" s="16"/>
      <c r="QW223" s="16"/>
      <c r="QX223" s="16"/>
      <c r="QY223" s="16"/>
      <c r="QZ223" s="16"/>
      <c r="RA223" s="16"/>
      <c r="RB223" s="16"/>
      <c r="RC223" s="16"/>
      <c r="RD223" s="16"/>
      <c r="RE223" s="16"/>
      <c r="RF223" s="16"/>
      <c r="RG223" s="16"/>
      <c r="RH223" s="16"/>
      <c r="RI223" s="16"/>
      <c r="RJ223" s="16"/>
      <c r="RK223" s="16"/>
      <c r="RL223" s="16"/>
      <c r="RM223" s="16"/>
      <c r="RN223" s="16"/>
      <c r="RO223" s="16"/>
      <c r="RP223" s="16"/>
      <c r="RQ223" s="16"/>
      <c r="RR223" s="16"/>
      <c r="RS223" s="16"/>
      <c r="RT223" s="16"/>
      <c r="RU223" s="16"/>
      <c r="RV223" s="16"/>
      <c r="RW223" s="16"/>
      <c r="RX223" s="16"/>
      <c r="RY223" s="16"/>
      <c r="RZ223" s="16"/>
      <c r="SA223" s="16"/>
      <c r="SB223" s="16"/>
      <c r="SC223" s="16"/>
      <c r="SD223" s="16"/>
      <c r="SE223" s="16"/>
      <c r="SF223" s="16"/>
      <c r="SG223" s="16"/>
      <c r="SH223" s="16"/>
      <c r="SI223" s="16"/>
      <c r="SJ223" s="16"/>
      <c r="SK223" s="16"/>
      <c r="SL223" s="16"/>
      <c r="SM223" s="16"/>
      <c r="SN223" s="16"/>
      <c r="SO223" s="16"/>
      <c r="SP223" s="16"/>
      <c r="SQ223" s="16"/>
      <c r="SR223" s="16"/>
      <c r="SS223" s="16"/>
      <c r="ST223" s="16"/>
      <c r="SU223" s="16"/>
      <c r="SV223" s="16"/>
      <c r="SW223" s="16"/>
      <c r="SX223" s="16"/>
      <c r="SY223" s="16"/>
      <c r="SZ223" s="16"/>
      <c r="TA223" s="16"/>
      <c r="TB223" s="16"/>
      <c r="TC223" s="16"/>
      <c r="TD223" s="16"/>
      <c r="TE223" s="16"/>
      <c r="TF223" s="16"/>
      <c r="TG223" s="16"/>
      <c r="TH223" s="16"/>
      <c r="TI223" s="16"/>
      <c r="TJ223" s="16"/>
      <c r="TK223" s="16"/>
      <c r="TL223" s="16"/>
      <c r="TM223" s="16"/>
      <c r="TN223" s="16"/>
      <c r="TO223" s="16"/>
      <c r="TP223" s="16"/>
      <c r="TQ223" s="16"/>
      <c r="TR223" s="16"/>
      <c r="TS223" s="16"/>
      <c r="TT223" s="16"/>
      <c r="TU223" s="16"/>
      <c r="TV223" s="16"/>
      <c r="TW223" s="16"/>
      <c r="TX223" s="16"/>
      <c r="TY223" s="16"/>
      <c r="TZ223" s="16"/>
      <c r="UA223" s="16"/>
      <c r="UB223" s="16"/>
      <c r="UC223" s="16"/>
      <c r="UD223" s="16"/>
      <c r="UE223" s="16"/>
      <c r="UF223" s="16"/>
      <c r="UG223" s="16"/>
      <c r="UH223" s="16"/>
      <c r="UI223" s="16"/>
      <c r="UJ223" s="16"/>
      <c r="UK223" s="16"/>
      <c r="UL223" s="16"/>
      <c r="UM223" s="16"/>
      <c r="UN223" s="16"/>
      <c r="UO223" s="16"/>
      <c r="UP223" s="16"/>
      <c r="UQ223" s="16"/>
      <c r="UR223" s="16"/>
      <c r="US223" s="16"/>
      <c r="UT223" s="16"/>
      <c r="UU223" s="16"/>
      <c r="UV223" s="16"/>
      <c r="UW223" s="16"/>
      <c r="UX223" s="16"/>
      <c r="UY223" s="16"/>
      <c r="UZ223" s="16"/>
      <c r="VA223" s="16"/>
      <c r="VB223" s="16"/>
      <c r="VC223" s="16"/>
      <c r="VD223" s="16"/>
      <c r="VE223" s="16"/>
      <c r="VF223" s="16"/>
      <c r="VG223" s="16"/>
      <c r="VH223" s="16"/>
      <c r="VI223" s="16"/>
      <c r="VJ223" s="16"/>
      <c r="VK223" s="16"/>
      <c r="VL223" s="16"/>
      <c r="VM223" s="16"/>
      <c r="VN223" s="16"/>
      <c r="VO223" s="16"/>
      <c r="VP223" s="16"/>
      <c r="VQ223" s="16"/>
      <c r="VR223" s="16"/>
      <c r="VS223" s="16"/>
      <c r="VT223" s="16"/>
      <c r="VU223" s="16"/>
      <c r="VV223" s="16"/>
      <c r="VW223" s="16"/>
      <c r="VX223" s="16"/>
      <c r="VY223" s="16"/>
      <c r="VZ223" s="16"/>
      <c r="WA223" s="16"/>
      <c r="WB223" s="16"/>
      <c r="WC223" s="16"/>
      <c r="WD223" s="16"/>
      <c r="WE223" s="16"/>
      <c r="WF223" s="16"/>
      <c r="WG223" s="16"/>
      <c r="WH223" s="16"/>
      <c r="WI223" s="16"/>
      <c r="WJ223" s="16"/>
      <c r="WK223" s="16"/>
      <c r="WL223" s="16"/>
      <c r="WM223" s="16"/>
      <c r="WN223" s="16"/>
      <c r="WO223" s="16"/>
      <c r="WP223" s="16"/>
      <c r="WQ223" s="16"/>
      <c r="WR223" s="16"/>
      <c r="WS223" s="16"/>
      <c r="WT223" s="16"/>
      <c r="WU223" s="16"/>
      <c r="WV223" s="16"/>
      <c r="WW223" s="16"/>
      <c r="WX223" s="16"/>
      <c r="WY223" s="16"/>
      <c r="WZ223" s="16"/>
      <c r="XA223" s="16"/>
      <c r="XB223" s="16"/>
      <c r="XC223" s="16"/>
      <c r="XD223" s="16"/>
      <c r="XE223" s="16"/>
      <c r="XF223" s="16"/>
      <c r="XG223" s="16"/>
      <c r="XH223" s="16"/>
      <c r="XI223" s="16"/>
      <c r="XJ223" s="16"/>
      <c r="XK223" s="16"/>
      <c r="XL223" s="16"/>
      <c r="XM223" s="16"/>
      <c r="XN223" s="16"/>
      <c r="XO223" s="16"/>
      <c r="XP223" s="16"/>
      <c r="XQ223" s="16"/>
      <c r="XR223" s="16"/>
      <c r="XS223" s="16"/>
      <c r="XT223" s="16"/>
      <c r="XU223" s="16"/>
      <c r="XV223" s="16"/>
      <c r="XW223" s="16"/>
      <c r="XX223" s="16"/>
      <c r="XY223" s="16"/>
      <c r="XZ223" s="16"/>
      <c r="YA223" s="16"/>
      <c r="YB223" s="16"/>
      <c r="YC223" s="16"/>
      <c r="YD223" s="16"/>
      <c r="YE223" s="16"/>
      <c r="YF223" s="16"/>
      <c r="YG223" s="16"/>
      <c r="YH223" s="16"/>
      <c r="YI223" s="16"/>
      <c r="YJ223" s="16"/>
      <c r="YK223" s="16"/>
      <c r="YL223" s="16"/>
      <c r="YM223" s="16"/>
      <c r="YN223" s="16"/>
      <c r="YO223" s="16"/>
      <c r="YP223" s="16"/>
      <c r="YQ223" s="16"/>
      <c r="YR223" s="16"/>
      <c r="YS223" s="16"/>
      <c r="YT223" s="16"/>
      <c r="YU223" s="16"/>
      <c r="YV223" s="16"/>
      <c r="YW223" s="16"/>
      <c r="YX223" s="16"/>
      <c r="YY223" s="16"/>
      <c r="YZ223" s="16"/>
      <c r="ZA223" s="16"/>
      <c r="ZB223" s="16"/>
      <c r="ZC223" s="16"/>
      <c r="ZD223" s="16"/>
      <c r="ZE223" s="16"/>
      <c r="ZF223" s="16"/>
      <c r="ZG223" s="16"/>
      <c r="ZH223" s="16"/>
      <c r="ZI223" s="16"/>
      <c r="ZJ223" s="16"/>
      <c r="ZK223" s="16"/>
      <c r="ZL223" s="16"/>
      <c r="ZM223" s="16"/>
      <c r="ZN223" s="16"/>
      <c r="ZO223" s="16"/>
      <c r="ZP223" s="16"/>
      <c r="ZQ223" s="16"/>
      <c r="ZR223" s="16"/>
      <c r="ZS223" s="16"/>
      <c r="ZT223" s="16"/>
      <c r="ZU223" s="16"/>
      <c r="ZV223" s="16"/>
      <c r="ZW223" s="16"/>
      <c r="ZX223" s="16"/>
      <c r="ZY223" s="16"/>
      <c r="ZZ223" s="16"/>
      <c r="AAA223" s="16"/>
      <c r="AAB223" s="16"/>
      <c r="AAC223" s="16"/>
      <c r="AAD223" s="16"/>
      <c r="AAE223" s="16"/>
      <c r="AAF223" s="16"/>
      <c r="AAG223" s="16"/>
      <c r="AAH223" s="16"/>
      <c r="AAI223" s="16"/>
      <c r="AAJ223" s="16"/>
      <c r="AAK223" s="16"/>
      <c r="AAL223" s="16"/>
      <c r="AAM223" s="16"/>
      <c r="AAN223" s="16"/>
      <c r="AAO223" s="16"/>
      <c r="AAP223" s="16"/>
      <c r="AAQ223" s="16"/>
      <c r="AAR223" s="16"/>
      <c r="AAS223" s="16"/>
      <c r="AAT223" s="16"/>
      <c r="AAU223" s="16"/>
      <c r="AAV223" s="16"/>
      <c r="AAW223" s="16"/>
      <c r="AAX223" s="16"/>
      <c r="AAY223" s="16"/>
      <c r="AAZ223" s="16"/>
      <c r="ABA223" s="16"/>
      <c r="ABB223" s="16"/>
      <c r="ABC223" s="16"/>
      <c r="ABD223" s="16"/>
      <c r="ABE223" s="16"/>
      <c r="ABF223" s="16"/>
      <c r="ABG223" s="16"/>
      <c r="ABH223" s="16"/>
      <c r="ABI223" s="16"/>
      <c r="ABJ223" s="16"/>
      <c r="ABK223" s="16"/>
      <c r="ABL223" s="16"/>
      <c r="ABM223" s="16"/>
      <c r="ABN223" s="16"/>
      <c r="ABO223" s="16"/>
      <c r="ABP223" s="16"/>
      <c r="ABQ223" s="16"/>
      <c r="ABR223" s="16"/>
      <c r="ABS223" s="16"/>
      <c r="ABT223" s="16"/>
      <c r="ABU223" s="16"/>
      <c r="ABV223" s="16"/>
      <c r="ABW223" s="16"/>
      <c r="ABX223" s="16"/>
      <c r="ABY223" s="16"/>
      <c r="ABZ223" s="16"/>
      <c r="ACA223" s="16"/>
      <c r="ACB223" s="16"/>
      <c r="ACC223" s="16"/>
      <c r="ACD223" s="16"/>
      <c r="ACE223" s="16"/>
      <c r="ACF223" s="16"/>
      <c r="ACG223" s="16"/>
      <c r="ACH223" s="16"/>
      <c r="ACI223" s="16"/>
      <c r="ACJ223" s="16"/>
      <c r="ACK223" s="16"/>
      <c r="ACL223" s="16"/>
      <c r="ACM223" s="16"/>
      <c r="ACN223" s="16"/>
      <c r="ACO223" s="16"/>
      <c r="ACP223" s="16"/>
      <c r="ACQ223" s="16"/>
      <c r="ACR223" s="16"/>
      <c r="ACS223" s="16"/>
      <c r="ACT223" s="16"/>
      <c r="ACU223" s="16"/>
      <c r="ACV223" s="16"/>
      <c r="ACW223" s="16"/>
      <c r="ACX223" s="16"/>
      <c r="ACY223" s="16"/>
      <c r="ACZ223" s="16"/>
      <c r="ADA223" s="16"/>
      <c r="ADB223" s="16"/>
      <c r="ADC223" s="16"/>
      <c r="ADD223" s="16"/>
      <c r="ADE223" s="16"/>
      <c r="ADF223" s="16"/>
      <c r="ADG223" s="16"/>
      <c r="ADH223" s="16"/>
      <c r="ADI223" s="16"/>
      <c r="ADJ223" s="16"/>
      <c r="ADK223" s="16"/>
      <c r="ADL223" s="16"/>
      <c r="ADM223" s="16"/>
      <c r="ADN223" s="16"/>
      <c r="ADO223" s="16"/>
      <c r="ADP223" s="16"/>
      <c r="ADQ223" s="16"/>
      <c r="ADR223" s="16"/>
      <c r="ADS223" s="16"/>
      <c r="ADT223" s="16"/>
      <c r="ADU223" s="16"/>
      <c r="ADV223" s="16"/>
      <c r="ADW223" s="16"/>
      <c r="ADX223" s="16"/>
      <c r="ADY223" s="16"/>
      <c r="ADZ223" s="16"/>
      <c r="AEA223" s="16"/>
      <c r="AEB223" s="16"/>
      <c r="AEC223" s="16"/>
      <c r="AED223" s="16"/>
      <c r="AEE223" s="16"/>
      <c r="AEF223" s="16"/>
      <c r="AEG223" s="16"/>
      <c r="AEH223" s="16"/>
      <c r="AEI223" s="16"/>
      <c r="AEJ223" s="16"/>
      <c r="AEK223" s="16"/>
      <c r="AEL223" s="16"/>
      <c r="AEM223" s="16"/>
      <c r="AEN223" s="16"/>
      <c r="AEO223" s="16"/>
      <c r="AEP223" s="16"/>
      <c r="AEQ223" s="16"/>
      <c r="AER223" s="16"/>
      <c r="AES223" s="16"/>
      <c r="AET223" s="16"/>
      <c r="AEU223" s="16"/>
      <c r="AEV223" s="16"/>
      <c r="AEW223" s="16"/>
      <c r="AEX223" s="16"/>
      <c r="AEY223" s="16"/>
      <c r="AEZ223" s="16"/>
      <c r="AFA223" s="16"/>
      <c r="AFB223" s="16"/>
      <c r="AFC223" s="16"/>
      <c r="AFD223" s="16"/>
      <c r="AFE223" s="16"/>
      <c r="AFF223" s="16"/>
      <c r="AFG223" s="16"/>
      <c r="AFH223" s="16"/>
      <c r="AFI223" s="16"/>
      <c r="AFJ223" s="16"/>
      <c r="AFK223" s="16"/>
      <c r="AFL223" s="16"/>
      <c r="AFM223" s="16"/>
      <c r="AFN223" s="16"/>
      <c r="AFO223" s="16"/>
      <c r="AFP223" s="16"/>
      <c r="AFQ223" s="16"/>
      <c r="AFR223" s="16"/>
      <c r="AFS223" s="16"/>
      <c r="AFT223" s="16"/>
      <c r="AFU223" s="16"/>
      <c r="AFV223" s="16"/>
      <c r="AFW223" s="16"/>
      <c r="AFX223" s="16"/>
      <c r="AFY223" s="16"/>
      <c r="AFZ223" s="16"/>
      <c r="AGA223" s="16"/>
      <c r="AGB223" s="16"/>
      <c r="AGC223" s="16"/>
      <c r="AGD223" s="16"/>
      <c r="AGE223" s="16"/>
      <c r="AGF223" s="16"/>
      <c r="AGG223" s="16"/>
      <c r="AGH223" s="16"/>
      <c r="AGI223" s="16"/>
      <c r="AGJ223" s="16"/>
      <c r="AGK223" s="16"/>
      <c r="AGL223" s="16"/>
      <c r="AGM223" s="16"/>
      <c r="AGN223" s="16"/>
      <c r="AGO223" s="16"/>
      <c r="AGP223" s="16"/>
      <c r="AGQ223" s="16"/>
      <c r="AGR223" s="16"/>
      <c r="AGS223" s="16"/>
      <c r="AGT223" s="16"/>
      <c r="AGU223" s="16"/>
      <c r="AGV223" s="16"/>
      <c r="AGW223" s="16"/>
      <c r="AGX223" s="16"/>
      <c r="AGY223" s="16"/>
      <c r="AGZ223" s="16"/>
      <c r="AHA223" s="16"/>
      <c r="AHB223" s="16"/>
      <c r="AHC223" s="16"/>
      <c r="AHD223" s="16"/>
      <c r="AHE223" s="16"/>
      <c r="AHF223" s="16"/>
      <c r="AHG223" s="16"/>
      <c r="AHH223" s="16"/>
      <c r="AHI223" s="16"/>
      <c r="AHJ223" s="16"/>
      <c r="AHK223" s="16"/>
      <c r="AHL223" s="16"/>
      <c r="AHM223" s="16"/>
      <c r="AHN223" s="16"/>
      <c r="AHO223" s="16"/>
      <c r="AHP223" s="16"/>
      <c r="AHQ223" s="16"/>
      <c r="AHR223" s="16"/>
      <c r="AHS223" s="16"/>
      <c r="AHT223" s="16"/>
      <c r="AHU223" s="16"/>
      <c r="AHV223" s="16"/>
      <c r="AHW223" s="16"/>
      <c r="AHX223" s="16"/>
      <c r="AHY223" s="16"/>
      <c r="AHZ223" s="16"/>
      <c r="AIA223" s="16"/>
      <c r="AIB223" s="16"/>
      <c r="AIC223" s="16"/>
      <c r="AID223" s="16"/>
      <c r="AIE223" s="16"/>
      <c r="AIF223" s="16"/>
      <c r="AIG223" s="16"/>
      <c r="AIH223" s="16"/>
      <c r="AII223" s="16"/>
      <c r="AIJ223" s="16"/>
      <c r="AIK223" s="16"/>
      <c r="AIL223" s="16"/>
      <c r="AIM223" s="16"/>
      <c r="AIN223" s="16"/>
      <c r="AIO223" s="16"/>
      <c r="AIP223" s="16"/>
      <c r="AIQ223" s="16"/>
      <c r="AIR223" s="16"/>
      <c r="AIS223" s="16"/>
      <c r="AIT223" s="16"/>
      <c r="AIU223" s="16"/>
      <c r="AIV223" s="16"/>
      <c r="AIW223" s="16"/>
      <c r="AIX223" s="16"/>
      <c r="AIY223" s="16"/>
      <c r="AIZ223" s="16"/>
      <c r="AJA223" s="16"/>
      <c r="AJB223" s="16"/>
      <c r="AJC223" s="16"/>
      <c r="AJD223" s="16"/>
      <c r="AJE223" s="16"/>
      <c r="AJF223" s="16"/>
      <c r="AJG223" s="16"/>
      <c r="AJH223" s="16"/>
      <c r="AJI223" s="16"/>
      <c r="AJJ223" s="16"/>
      <c r="AJK223" s="16"/>
      <c r="AJL223" s="16"/>
      <c r="AJM223" s="16"/>
      <c r="AJN223" s="16"/>
      <c r="AJO223" s="16"/>
      <c r="AJP223" s="16"/>
      <c r="AJQ223" s="16"/>
      <c r="AJR223" s="16"/>
      <c r="AJS223" s="16"/>
      <c r="AJT223" s="16"/>
      <c r="AJU223" s="16"/>
      <c r="AJV223" s="16"/>
      <c r="AJW223" s="16"/>
      <c r="AJX223" s="16"/>
      <c r="AJY223" s="16"/>
      <c r="AJZ223" s="16"/>
      <c r="AKA223" s="16"/>
      <c r="AKB223" s="16"/>
      <c r="AKC223" s="16"/>
      <c r="AKD223" s="16"/>
      <c r="AKE223" s="16"/>
      <c r="AKF223" s="16"/>
      <c r="AKG223" s="16"/>
      <c r="AKH223" s="16"/>
      <c r="AKI223" s="16"/>
      <c r="AKJ223" s="16"/>
      <c r="AKK223" s="16"/>
      <c r="AKL223" s="16"/>
      <c r="AKM223" s="16"/>
      <c r="AKN223" s="16"/>
      <c r="AKO223" s="16"/>
      <c r="AKP223" s="16"/>
      <c r="AKQ223" s="16"/>
      <c r="AKR223" s="16"/>
      <c r="AKS223" s="16"/>
      <c r="AKT223" s="16"/>
      <c r="AKU223" s="16"/>
      <c r="AKV223" s="16"/>
      <c r="AKW223" s="16"/>
      <c r="AKX223" s="16"/>
      <c r="AKY223" s="16"/>
      <c r="AKZ223" s="16"/>
      <c r="ALA223" s="16"/>
      <c r="ALB223" s="16"/>
      <c r="ALC223" s="16"/>
      <c r="ALD223" s="16"/>
      <c r="ALE223" s="16"/>
      <c r="ALF223" s="16"/>
      <c r="ALG223" s="16"/>
      <c r="ALH223" s="16"/>
      <c r="ALI223" s="16"/>
      <c r="ALJ223" s="16"/>
      <c r="ALK223" s="16"/>
      <c r="ALL223" s="16"/>
      <c r="ALM223" s="16"/>
      <c r="ALN223" s="16"/>
      <c r="ALO223" s="16"/>
      <c r="ALP223" s="16"/>
      <c r="ALQ223" s="16"/>
      <c r="ALR223" s="16"/>
      <c r="ALS223" s="16"/>
      <c r="ALT223" s="16"/>
      <c r="ALU223" s="16"/>
      <c r="ALV223" s="16"/>
      <c r="ALW223" s="16"/>
      <c r="ALX223" s="16"/>
      <c r="ALY223" s="16"/>
      <c r="ALZ223" s="16"/>
      <c r="AMA223" s="16"/>
      <c r="AMB223" s="16"/>
      <c r="AMC223" s="16"/>
      <c r="AMD223" s="16"/>
      <c r="AME223" s="16"/>
      <c r="AMF223" s="16"/>
      <c r="AMG223" s="16"/>
      <c r="AMH223" s="16"/>
      <c r="AMI223" s="16"/>
      <c r="AMJ223" s="16"/>
      <c r="AMK223" s="16"/>
      <c r="AML223" s="16"/>
      <c r="AMM223" s="16"/>
      <c r="AMN223" s="16"/>
      <c r="AMO223" s="16"/>
      <c r="AMP223" s="16"/>
      <c r="AMQ223" s="16"/>
      <c r="AMR223" s="16"/>
      <c r="AMS223" s="16"/>
      <c r="AMT223" s="16"/>
      <c r="AMU223" s="16"/>
      <c r="AMV223" s="16"/>
      <c r="AMW223" s="16"/>
      <c r="AMX223" s="16"/>
      <c r="AMY223" s="16"/>
      <c r="AMZ223" s="16"/>
      <c r="ANA223" s="16"/>
      <c r="ANB223" s="16"/>
      <c r="ANC223" s="16"/>
      <c r="AND223" s="16"/>
      <c r="ANE223" s="16"/>
      <c r="ANF223" s="16"/>
      <c r="ANG223" s="16"/>
      <c r="ANH223" s="16"/>
      <c r="ANI223" s="16"/>
      <c r="ANJ223" s="16"/>
      <c r="ANK223" s="16"/>
      <c r="ANL223" s="16"/>
      <c r="ANM223" s="16"/>
      <c r="ANN223" s="16"/>
      <c r="ANO223" s="16"/>
      <c r="ANP223" s="16"/>
      <c r="ANQ223" s="16"/>
      <c r="ANR223" s="16"/>
      <c r="ANS223" s="16"/>
      <c r="ANT223" s="16"/>
      <c r="ANU223" s="16"/>
      <c r="ANV223" s="16"/>
      <c r="ANW223" s="16"/>
      <c r="ANX223" s="16"/>
      <c r="ANY223" s="16"/>
      <c r="ANZ223" s="16"/>
      <c r="AOA223" s="16"/>
      <c r="AOB223" s="16"/>
      <c r="AOC223" s="16"/>
      <c r="AOD223" s="16"/>
      <c r="AOE223" s="16"/>
      <c r="AOF223" s="16"/>
      <c r="AOG223" s="16"/>
      <c r="AOH223" s="16"/>
      <c r="AOI223" s="16"/>
      <c r="AOJ223" s="16"/>
      <c r="AOK223" s="16"/>
      <c r="AOL223" s="16"/>
      <c r="AOM223" s="16"/>
      <c r="AON223" s="16"/>
      <c r="AOO223" s="16"/>
      <c r="AOP223" s="16"/>
      <c r="AOQ223" s="16"/>
      <c r="AOR223" s="16"/>
      <c r="AOS223" s="16"/>
      <c r="AOT223" s="16"/>
      <c r="AOU223" s="16"/>
      <c r="AOV223" s="16"/>
      <c r="AOW223" s="16"/>
      <c r="AOX223" s="16"/>
      <c r="AOY223" s="16"/>
      <c r="AOZ223" s="16"/>
      <c r="APA223" s="16"/>
      <c r="APB223" s="16"/>
      <c r="APC223" s="16"/>
      <c r="APD223" s="16"/>
      <c r="APE223" s="16"/>
      <c r="APF223" s="16"/>
      <c r="APG223" s="16"/>
      <c r="APH223" s="16"/>
      <c r="API223" s="16"/>
      <c r="APJ223" s="16"/>
      <c r="APK223" s="16"/>
      <c r="APL223" s="16"/>
      <c r="APM223" s="16"/>
      <c r="APN223" s="16"/>
      <c r="APO223" s="16"/>
      <c r="APP223" s="16"/>
      <c r="APQ223" s="16"/>
      <c r="APR223" s="16"/>
      <c r="APS223" s="16"/>
      <c r="APT223" s="16"/>
      <c r="APU223" s="16"/>
      <c r="APV223" s="16"/>
      <c r="APW223" s="16"/>
      <c r="APX223" s="16"/>
      <c r="APY223" s="16"/>
      <c r="APZ223" s="16"/>
      <c r="AQA223" s="16"/>
      <c r="AQB223" s="16"/>
      <c r="AQC223" s="16"/>
      <c r="AQD223" s="16"/>
      <c r="AQE223" s="16"/>
      <c r="AQF223" s="16"/>
      <c r="AQG223" s="16"/>
      <c r="AQH223" s="16"/>
      <c r="AQI223" s="16"/>
      <c r="AQJ223" s="16"/>
      <c r="AQK223" s="16"/>
      <c r="AQL223" s="16"/>
      <c r="AQM223" s="16"/>
      <c r="AQN223" s="16"/>
      <c r="AQO223" s="16"/>
      <c r="AQP223" s="16"/>
      <c r="AQQ223" s="16"/>
      <c r="AQR223" s="16"/>
      <c r="AQS223" s="16"/>
      <c r="AQT223" s="16"/>
      <c r="AQU223" s="16"/>
      <c r="AQV223" s="16"/>
      <c r="AQW223" s="16"/>
      <c r="AQX223" s="16"/>
      <c r="AQY223" s="16"/>
      <c r="AQZ223" s="16"/>
      <c r="ARA223" s="16"/>
      <c r="ARB223" s="16"/>
      <c r="ARC223" s="16"/>
      <c r="ARD223" s="16"/>
      <c r="ARE223" s="16"/>
      <c r="ARF223" s="16"/>
      <c r="ARG223" s="16"/>
      <c r="ARH223" s="16"/>
      <c r="ARI223" s="16"/>
      <c r="ARJ223" s="16"/>
      <c r="ARK223" s="16"/>
      <c r="ARL223" s="16"/>
      <c r="ARM223" s="16"/>
      <c r="ARN223" s="16"/>
      <c r="ARO223" s="16"/>
      <c r="ARP223" s="16"/>
      <c r="ARQ223" s="16"/>
      <c r="ARR223" s="16"/>
      <c r="ARS223" s="16"/>
      <c r="ART223" s="16"/>
      <c r="ARU223" s="16"/>
      <c r="ARV223" s="16"/>
      <c r="ARW223" s="16"/>
      <c r="ARX223" s="16"/>
      <c r="ARY223" s="16"/>
      <c r="ARZ223" s="16"/>
      <c r="ASA223" s="16"/>
      <c r="ASB223" s="16"/>
      <c r="ASC223" s="16"/>
      <c r="ASD223" s="16"/>
      <c r="ASE223" s="16"/>
      <c r="ASF223" s="16"/>
      <c r="ASG223" s="16"/>
      <c r="ASH223" s="16"/>
      <c r="ASI223" s="16"/>
      <c r="ASJ223" s="16"/>
      <c r="ASK223" s="16"/>
      <c r="ASL223" s="16"/>
      <c r="ASM223" s="16"/>
      <c r="ASN223" s="16"/>
      <c r="ASO223" s="16"/>
      <c r="ASP223" s="16"/>
      <c r="ASQ223" s="16"/>
      <c r="ASR223" s="16"/>
      <c r="ASS223" s="16"/>
      <c r="AST223" s="16"/>
      <c r="ASU223" s="16"/>
      <c r="ASV223" s="16"/>
      <c r="ASW223" s="16"/>
      <c r="ASX223" s="16"/>
      <c r="ASY223" s="16"/>
      <c r="ASZ223" s="16"/>
      <c r="ATA223" s="16"/>
      <c r="ATB223" s="16"/>
      <c r="ATC223" s="16"/>
      <c r="ATD223" s="16"/>
      <c r="ATE223" s="16"/>
      <c r="ATF223" s="16"/>
      <c r="ATG223" s="16"/>
      <c r="ATH223" s="16"/>
      <c r="ATI223" s="16"/>
      <c r="ATJ223" s="16"/>
      <c r="ATK223" s="16"/>
      <c r="ATL223" s="16"/>
      <c r="ATM223" s="16"/>
      <c r="ATN223" s="16"/>
      <c r="ATO223" s="16"/>
      <c r="ATP223" s="16"/>
      <c r="ATQ223" s="16"/>
      <c r="ATR223" s="16"/>
      <c r="ATS223" s="16"/>
      <c r="ATT223" s="16"/>
      <c r="ATU223" s="16"/>
      <c r="ATV223" s="16"/>
      <c r="ATW223" s="16"/>
      <c r="ATX223" s="16"/>
      <c r="ATY223" s="16"/>
      <c r="ATZ223" s="16"/>
      <c r="AUA223" s="16"/>
      <c r="AUB223" s="16"/>
      <c r="AUC223" s="16"/>
      <c r="AUD223" s="16"/>
      <c r="AUE223" s="16"/>
      <c r="AUF223" s="16"/>
      <c r="AUG223" s="16"/>
      <c r="AUH223" s="16"/>
      <c r="AUI223" s="16"/>
      <c r="AUJ223" s="16"/>
      <c r="AUK223" s="16"/>
      <c r="AUL223" s="16"/>
      <c r="AUM223" s="16"/>
      <c r="AUN223" s="16"/>
      <c r="AUO223" s="16"/>
      <c r="AUP223" s="16"/>
      <c r="AUQ223" s="16"/>
      <c r="AUR223" s="16"/>
      <c r="AUS223" s="16"/>
      <c r="AUT223" s="16"/>
      <c r="AUU223" s="16"/>
      <c r="AUV223" s="16"/>
      <c r="AUW223" s="16"/>
      <c r="AUX223" s="16"/>
      <c r="AUY223" s="16"/>
      <c r="AUZ223" s="16"/>
      <c r="AVA223" s="16"/>
      <c r="AVB223" s="16"/>
      <c r="AVC223" s="16"/>
      <c r="AVD223" s="16"/>
      <c r="AVE223" s="16"/>
      <c r="AVF223" s="16"/>
      <c r="AVG223" s="16"/>
      <c r="AVH223" s="16"/>
      <c r="AVI223" s="16"/>
      <c r="AVJ223" s="16"/>
      <c r="AVK223" s="16"/>
      <c r="AVL223" s="16"/>
      <c r="AVM223" s="16"/>
      <c r="AVN223" s="16"/>
      <c r="AVO223" s="16"/>
      <c r="AVP223" s="16"/>
      <c r="AVQ223" s="16"/>
      <c r="AVR223" s="16"/>
      <c r="AVS223" s="16"/>
      <c r="AVT223" s="16"/>
      <c r="AVU223" s="16"/>
      <c r="AVV223" s="16"/>
      <c r="AVW223" s="16"/>
      <c r="AVX223" s="16"/>
      <c r="AVY223" s="16"/>
      <c r="AVZ223" s="16"/>
      <c r="AWA223" s="16"/>
      <c r="AWB223" s="16"/>
      <c r="AWC223" s="16"/>
      <c r="AWD223" s="16"/>
      <c r="AWE223" s="16"/>
      <c r="AWF223" s="16"/>
      <c r="AWG223" s="16"/>
      <c r="AWH223" s="16"/>
      <c r="AWI223" s="16"/>
      <c r="AWJ223" s="16"/>
      <c r="AWK223" s="16"/>
      <c r="AWL223" s="16"/>
      <c r="AWM223" s="16"/>
      <c r="AWN223" s="16"/>
      <c r="AWO223" s="16"/>
      <c r="AWP223" s="16"/>
      <c r="AWQ223" s="16"/>
      <c r="AWR223" s="16"/>
      <c r="AWS223" s="16"/>
      <c r="AWT223" s="16"/>
      <c r="AWU223" s="16"/>
      <c r="AWV223" s="16"/>
      <c r="AWW223" s="16"/>
      <c r="AWX223" s="16"/>
      <c r="AWY223" s="16"/>
      <c r="AWZ223" s="16"/>
      <c r="AXA223" s="16"/>
      <c r="AXB223" s="16"/>
      <c r="AXC223" s="16"/>
      <c r="AXD223" s="16"/>
      <c r="AXE223" s="16"/>
      <c r="AXF223" s="16"/>
      <c r="AXG223" s="16"/>
      <c r="AXH223" s="16"/>
      <c r="AXI223" s="16"/>
      <c r="AXJ223" s="16"/>
      <c r="AXK223" s="16"/>
      <c r="AXL223" s="16"/>
      <c r="AXM223" s="16"/>
      <c r="AXN223" s="16"/>
      <c r="AXO223" s="16"/>
      <c r="AXP223" s="16"/>
      <c r="AXQ223" s="16"/>
      <c r="AXR223" s="16"/>
      <c r="AXS223" s="16"/>
      <c r="AXT223" s="16"/>
      <c r="AXU223" s="16"/>
      <c r="AXV223" s="16"/>
      <c r="AXW223" s="16"/>
      <c r="AXX223" s="16"/>
      <c r="AXY223" s="16"/>
      <c r="AXZ223" s="16"/>
      <c r="AYA223" s="16"/>
      <c r="AYB223" s="16"/>
      <c r="AYC223" s="16"/>
      <c r="AYD223" s="16"/>
      <c r="AYE223" s="16"/>
      <c r="AYF223" s="16"/>
      <c r="AYG223" s="16"/>
      <c r="AYH223" s="16"/>
      <c r="AYI223" s="16"/>
      <c r="AYJ223" s="16"/>
      <c r="AYK223" s="16"/>
      <c r="AYL223" s="16"/>
      <c r="AYM223" s="16"/>
      <c r="AYN223" s="16"/>
      <c r="AYO223" s="16"/>
      <c r="AYP223" s="16"/>
      <c r="AYQ223" s="16"/>
      <c r="AYR223" s="16"/>
      <c r="AYS223" s="16"/>
      <c r="AYT223" s="16"/>
      <c r="AYU223" s="16"/>
      <c r="AYV223" s="16"/>
      <c r="AYW223" s="16"/>
      <c r="AYX223" s="16"/>
      <c r="AYY223" s="16"/>
      <c r="AYZ223" s="16"/>
      <c r="AZA223" s="16"/>
      <c r="AZB223" s="16"/>
      <c r="AZC223" s="16"/>
      <c r="AZD223" s="16"/>
      <c r="AZE223" s="16"/>
      <c r="AZF223" s="16"/>
      <c r="AZG223" s="16"/>
      <c r="AZH223" s="16"/>
      <c r="AZI223" s="16"/>
      <c r="AZJ223" s="16"/>
      <c r="AZK223" s="16"/>
      <c r="AZL223" s="16"/>
      <c r="AZM223" s="16"/>
      <c r="AZN223" s="16"/>
      <c r="AZO223" s="16"/>
      <c r="AZP223" s="16"/>
      <c r="AZQ223" s="16"/>
      <c r="AZR223" s="16"/>
      <c r="AZS223" s="16"/>
      <c r="AZT223" s="16"/>
      <c r="AZU223" s="16"/>
      <c r="AZV223" s="16"/>
      <c r="AZW223" s="16"/>
      <c r="AZX223" s="16"/>
      <c r="AZY223" s="16"/>
      <c r="AZZ223" s="16"/>
      <c r="BAA223" s="16"/>
      <c r="BAB223" s="16"/>
      <c r="BAC223" s="16"/>
      <c r="BAD223" s="16"/>
      <c r="BAE223" s="16"/>
      <c r="BAF223" s="16"/>
      <c r="BAG223" s="16"/>
      <c r="BAH223" s="16"/>
      <c r="BAI223" s="16"/>
      <c r="BAJ223" s="16"/>
      <c r="BAK223" s="16"/>
      <c r="BAL223" s="16"/>
      <c r="BAM223" s="16"/>
      <c r="BAN223" s="16"/>
      <c r="BAO223" s="16"/>
      <c r="BAP223" s="16"/>
      <c r="BAQ223" s="16"/>
      <c r="BAR223" s="16"/>
      <c r="BAS223" s="16"/>
      <c r="BAT223" s="16"/>
      <c r="BAU223" s="16"/>
      <c r="BAV223" s="16"/>
      <c r="BAW223" s="16"/>
      <c r="BAX223" s="16"/>
      <c r="BAY223" s="16"/>
      <c r="BAZ223" s="16"/>
      <c r="BBA223" s="16"/>
      <c r="BBB223" s="16"/>
      <c r="BBC223" s="16"/>
      <c r="BBD223" s="16"/>
      <c r="BBE223" s="16"/>
      <c r="BBF223" s="16"/>
      <c r="BBG223" s="16"/>
      <c r="BBH223" s="16"/>
      <c r="BBI223" s="16"/>
      <c r="BBJ223" s="16"/>
      <c r="BBK223" s="16"/>
      <c r="BBL223" s="16"/>
      <c r="BBM223" s="16"/>
      <c r="BBN223" s="16"/>
      <c r="BBO223" s="16"/>
      <c r="BBP223" s="16"/>
      <c r="BBQ223" s="16"/>
      <c r="BBR223" s="16"/>
      <c r="BBS223" s="16"/>
      <c r="BBT223" s="16"/>
      <c r="BBU223" s="16"/>
      <c r="BBV223" s="16"/>
      <c r="BBW223" s="16"/>
      <c r="BBX223" s="16"/>
      <c r="BBY223" s="16"/>
      <c r="BBZ223" s="16"/>
      <c r="BCA223" s="16"/>
      <c r="BCB223" s="16"/>
      <c r="BCC223" s="16"/>
      <c r="BCD223" s="16"/>
      <c r="BCE223" s="16"/>
      <c r="BCF223" s="16"/>
      <c r="BCG223" s="16"/>
      <c r="BCH223" s="16"/>
      <c r="BCI223" s="16"/>
      <c r="BCJ223" s="16"/>
      <c r="BCK223" s="16"/>
      <c r="BCL223" s="16"/>
      <c r="BCM223" s="16"/>
      <c r="BCN223" s="16"/>
      <c r="BCO223" s="16"/>
      <c r="BCP223" s="16"/>
      <c r="BCQ223" s="16"/>
      <c r="BCR223" s="16"/>
      <c r="BCS223" s="16"/>
      <c r="BCT223" s="16"/>
      <c r="BCU223" s="16"/>
      <c r="BCV223" s="16"/>
      <c r="BCW223" s="16"/>
      <c r="BCX223" s="16"/>
      <c r="BCY223" s="16"/>
      <c r="BCZ223" s="16"/>
      <c r="BDA223" s="16"/>
      <c r="BDB223" s="16"/>
      <c r="BDC223" s="16"/>
      <c r="BDD223" s="16"/>
      <c r="BDE223" s="16"/>
      <c r="BDF223" s="16"/>
      <c r="BDG223" s="16"/>
      <c r="BDH223" s="16"/>
      <c r="BDI223" s="16"/>
      <c r="BDJ223" s="16"/>
      <c r="BDK223" s="16"/>
      <c r="BDL223" s="16"/>
      <c r="BDM223" s="16"/>
      <c r="BDN223" s="16"/>
      <c r="BDO223" s="16"/>
      <c r="BDP223" s="16"/>
      <c r="BDQ223" s="16"/>
      <c r="BDR223" s="16"/>
      <c r="BDS223" s="16"/>
      <c r="BDT223" s="16"/>
      <c r="BDU223" s="16"/>
      <c r="BDV223" s="16"/>
      <c r="BDW223" s="16"/>
      <c r="BDX223" s="16"/>
      <c r="BDY223" s="16"/>
      <c r="BDZ223" s="16"/>
      <c r="BEA223" s="16"/>
      <c r="BEB223" s="16"/>
      <c r="BEC223" s="16"/>
      <c r="BED223" s="16"/>
      <c r="BEE223" s="16"/>
      <c r="BEF223" s="16"/>
      <c r="BEG223" s="16"/>
      <c r="BEH223" s="16"/>
      <c r="BEI223" s="16"/>
      <c r="BEJ223" s="16"/>
      <c r="BEK223" s="16"/>
      <c r="BEL223" s="16"/>
      <c r="BEM223" s="16"/>
      <c r="BEN223" s="16"/>
      <c r="BEO223" s="16"/>
      <c r="BEP223" s="16"/>
      <c r="BEQ223" s="16"/>
      <c r="BER223" s="16"/>
      <c r="BES223" s="16"/>
      <c r="BET223" s="16"/>
      <c r="BEU223" s="16"/>
      <c r="BEV223" s="16"/>
      <c r="BEW223" s="16"/>
      <c r="BEX223" s="16"/>
      <c r="BEY223" s="16"/>
      <c r="BEZ223" s="16"/>
      <c r="BFA223" s="16"/>
      <c r="BFB223" s="16"/>
      <c r="BFC223" s="16"/>
      <c r="BFD223" s="16"/>
      <c r="BFE223" s="16"/>
      <c r="BFF223" s="16"/>
      <c r="BFG223" s="16"/>
      <c r="BFH223" s="16"/>
      <c r="BFI223" s="16"/>
      <c r="BFJ223" s="16"/>
      <c r="BFK223" s="16"/>
      <c r="BFL223" s="16"/>
      <c r="BFM223" s="16"/>
      <c r="BFN223" s="16"/>
      <c r="BFO223" s="16"/>
      <c r="BFP223" s="16"/>
      <c r="BFQ223" s="16"/>
      <c r="BFR223" s="16"/>
      <c r="BFS223" s="16"/>
      <c r="BFT223" s="16"/>
      <c r="BFU223" s="16"/>
      <c r="BFV223" s="16"/>
      <c r="BFW223" s="16"/>
      <c r="BFX223" s="16"/>
      <c r="BFY223" s="16"/>
      <c r="BFZ223" s="16"/>
      <c r="BGA223" s="16"/>
      <c r="BGB223" s="16"/>
      <c r="BGC223" s="16"/>
      <c r="BGD223" s="16"/>
      <c r="BGE223" s="16"/>
      <c r="BGF223" s="16"/>
      <c r="BGG223" s="16"/>
      <c r="BGH223" s="16"/>
      <c r="BGI223" s="16"/>
      <c r="BGJ223" s="16"/>
      <c r="BGK223" s="16"/>
      <c r="BGL223" s="16"/>
      <c r="BGM223" s="16"/>
      <c r="BGN223" s="16"/>
      <c r="BGO223" s="16"/>
      <c r="BGP223" s="16"/>
      <c r="BGQ223" s="16"/>
      <c r="BGR223" s="16"/>
      <c r="BGS223" s="16"/>
      <c r="BGT223" s="16"/>
      <c r="BGU223" s="16"/>
      <c r="BGV223" s="16"/>
      <c r="BGW223" s="16"/>
      <c r="BGX223" s="16"/>
      <c r="BGY223" s="16"/>
      <c r="BGZ223" s="16"/>
      <c r="BHA223" s="16"/>
      <c r="BHB223" s="16"/>
      <c r="BHC223" s="16"/>
      <c r="BHD223" s="16"/>
      <c r="BHE223" s="16"/>
      <c r="BHF223" s="16"/>
      <c r="BHG223" s="16"/>
      <c r="BHH223" s="16"/>
      <c r="BHI223" s="16"/>
      <c r="BHJ223" s="16"/>
      <c r="BHK223" s="16"/>
      <c r="BHL223" s="16"/>
      <c r="BHM223" s="16"/>
      <c r="BHN223" s="16"/>
      <c r="BHO223" s="16"/>
      <c r="BHP223" s="16"/>
      <c r="BHQ223" s="16"/>
      <c r="BHR223" s="16"/>
      <c r="BHS223" s="16"/>
      <c r="BHT223" s="16"/>
      <c r="BHU223" s="16"/>
      <c r="BHV223" s="16"/>
      <c r="BHW223" s="16"/>
      <c r="BHX223" s="16"/>
      <c r="BHY223" s="16"/>
      <c r="BHZ223" s="16"/>
      <c r="BIA223" s="16"/>
      <c r="BIB223" s="16"/>
      <c r="BIC223" s="16"/>
      <c r="BID223" s="16"/>
      <c r="BIE223" s="16"/>
      <c r="BIF223" s="16"/>
      <c r="BIG223" s="16"/>
      <c r="BIH223" s="16"/>
      <c r="BII223" s="16"/>
      <c r="BIJ223" s="16"/>
      <c r="BIK223" s="16"/>
      <c r="BIL223" s="16"/>
      <c r="BIM223" s="16"/>
      <c r="BIN223" s="16"/>
      <c r="BIO223" s="16"/>
      <c r="BIP223" s="16"/>
      <c r="BIQ223" s="16"/>
      <c r="BIR223" s="16"/>
      <c r="BIS223" s="16"/>
      <c r="BIT223" s="16"/>
      <c r="BIU223" s="16"/>
      <c r="BIV223" s="16"/>
      <c r="BIW223" s="16"/>
      <c r="BIX223" s="16"/>
      <c r="BIY223" s="16"/>
      <c r="BIZ223" s="16"/>
      <c r="BJA223" s="16"/>
      <c r="BJB223" s="16"/>
      <c r="BJC223" s="16"/>
      <c r="BJD223" s="16"/>
      <c r="BJE223" s="16"/>
      <c r="BJF223" s="16"/>
      <c r="BJG223" s="16"/>
      <c r="BJH223" s="16"/>
      <c r="BJI223" s="16"/>
      <c r="BJJ223" s="16"/>
      <c r="BJK223" s="16"/>
      <c r="BJL223" s="16"/>
      <c r="BJM223" s="16"/>
      <c r="BJN223" s="16"/>
      <c r="BJO223" s="16"/>
      <c r="BJP223" s="16"/>
      <c r="BJQ223" s="16"/>
      <c r="BJR223" s="16"/>
      <c r="BJS223" s="16"/>
      <c r="BJT223" s="16"/>
      <c r="BJU223" s="16"/>
      <c r="BJV223" s="16"/>
      <c r="BJW223" s="16"/>
      <c r="BJX223" s="16"/>
      <c r="BJY223" s="16"/>
      <c r="BJZ223" s="16"/>
      <c r="BKA223" s="16"/>
      <c r="BKB223" s="16"/>
      <c r="BKC223" s="16"/>
      <c r="BKD223" s="16"/>
      <c r="BKE223" s="16"/>
      <c r="BKF223" s="16"/>
      <c r="BKG223" s="16"/>
      <c r="BKH223" s="16"/>
      <c r="BKI223" s="16"/>
      <c r="BKJ223" s="16"/>
      <c r="BKK223" s="16"/>
      <c r="BKL223" s="16"/>
      <c r="BKM223" s="16"/>
      <c r="BKN223" s="16"/>
      <c r="BKO223" s="16"/>
      <c r="BKP223" s="16"/>
      <c r="BKQ223" s="16"/>
      <c r="BKR223" s="16"/>
      <c r="BKS223" s="16"/>
      <c r="BKT223" s="16"/>
      <c r="BKU223" s="16"/>
      <c r="BKV223" s="16"/>
      <c r="BKW223" s="16"/>
      <c r="BKX223" s="16"/>
      <c r="BKY223" s="16"/>
      <c r="BKZ223" s="16"/>
      <c r="BLA223" s="16"/>
      <c r="BLB223" s="16"/>
      <c r="BLC223" s="16"/>
      <c r="BLD223" s="16"/>
      <c r="BLE223" s="16"/>
      <c r="BLF223" s="16"/>
      <c r="BLG223" s="16"/>
      <c r="BLH223" s="16"/>
      <c r="BLI223" s="16"/>
      <c r="BLJ223" s="16"/>
      <c r="BLK223" s="16"/>
      <c r="BLL223" s="16"/>
      <c r="BLM223" s="16"/>
      <c r="BLN223" s="16"/>
      <c r="BLO223" s="16"/>
      <c r="BLP223" s="16"/>
      <c r="BLQ223" s="16"/>
      <c r="BLR223" s="16"/>
      <c r="BLS223" s="16"/>
      <c r="BLT223" s="16"/>
      <c r="BLU223" s="16"/>
      <c r="BLV223" s="16"/>
      <c r="BLW223" s="16"/>
      <c r="BLX223" s="16"/>
      <c r="BLY223" s="16"/>
      <c r="BLZ223" s="16"/>
      <c r="BMA223" s="16"/>
      <c r="BMB223" s="16"/>
      <c r="BMC223" s="16"/>
      <c r="BMD223" s="16"/>
      <c r="BME223" s="16"/>
      <c r="BMF223" s="16"/>
      <c r="BMG223" s="16"/>
      <c r="BMH223" s="16"/>
      <c r="BMI223" s="16"/>
      <c r="BMJ223" s="16"/>
      <c r="BMK223" s="16"/>
      <c r="BML223" s="16"/>
      <c r="BMM223" s="16"/>
      <c r="BMN223" s="16"/>
      <c r="BMO223" s="16"/>
      <c r="BMP223" s="16"/>
      <c r="BMQ223" s="16"/>
      <c r="BMR223" s="16"/>
      <c r="BMS223" s="16"/>
      <c r="BMT223" s="16"/>
      <c r="BMU223" s="16"/>
      <c r="BMV223" s="16"/>
      <c r="BMW223" s="16"/>
      <c r="BMX223" s="16"/>
      <c r="BMY223" s="16"/>
      <c r="BMZ223" s="16"/>
      <c r="BNA223" s="16"/>
      <c r="BNB223" s="16"/>
      <c r="BNC223" s="16"/>
      <c r="BND223" s="16"/>
      <c r="BNE223" s="16"/>
      <c r="BNF223" s="16"/>
      <c r="BNG223" s="16"/>
      <c r="BNH223" s="16"/>
      <c r="BNI223" s="16"/>
      <c r="BNJ223" s="16"/>
      <c r="BNK223" s="16"/>
      <c r="BNL223" s="16"/>
      <c r="BNM223" s="16"/>
      <c r="BNN223" s="16"/>
      <c r="BNO223" s="16"/>
      <c r="BNP223" s="16"/>
      <c r="BNQ223" s="16"/>
      <c r="BNR223" s="16"/>
      <c r="BNS223" s="16"/>
      <c r="BNT223" s="16"/>
      <c r="BNU223" s="16"/>
      <c r="BNV223" s="16"/>
      <c r="BNW223" s="16"/>
      <c r="BNX223" s="16"/>
      <c r="BNY223" s="16"/>
      <c r="BNZ223" s="16"/>
      <c r="BOA223" s="16"/>
      <c r="BOB223" s="16"/>
      <c r="BOC223" s="16"/>
      <c r="BOD223" s="16"/>
      <c r="BOE223" s="16"/>
      <c r="BOF223" s="16"/>
      <c r="BOG223" s="16"/>
      <c r="BOH223" s="16"/>
      <c r="BOI223" s="16"/>
      <c r="BOJ223" s="16"/>
      <c r="BOK223" s="16"/>
      <c r="BOL223" s="16"/>
      <c r="BOM223" s="16"/>
      <c r="BON223" s="16"/>
      <c r="BOO223" s="16"/>
      <c r="BOP223" s="16"/>
      <c r="BOQ223" s="16"/>
      <c r="BOR223" s="16"/>
      <c r="BOS223" s="16"/>
      <c r="BOT223" s="16"/>
      <c r="BOU223" s="16"/>
      <c r="BOV223" s="16"/>
      <c r="BOW223" s="16"/>
      <c r="BOX223" s="16"/>
      <c r="BOY223" s="16"/>
      <c r="BOZ223" s="16"/>
      <c r="BPA223" s="16"/>
      <c r="BPB223" s="16"/>
      <c r="BPC223" s="16"/>
      <c r="BPD223" s="16"/>
      <c r="BPE223" s="16"/>
      <c r="BPF223" s="16"/>
      <c r="BPG223" s="16"/>
      <c r="BPH223" s="16"/>
      <c r="BPI223" s="16"/>
      <c r="BPJ223" s="16"/>
      <c r="BPK223" s="16"/>
      <c r="BPL223" s="16"/>
      <c r="BPM223" s="16"/>
      <c r="BPN223" s="16"/>
      <c r="BPO223" s="16"/>
      <c r="BPP223" s="16"/>
      <c r="BPQ223" s="16"/>
      <c r="BPR223" s="16"/>
      <c r="BPS223" s="16"/>
      <c r="BPT223" s="16"/>
      <c r="BPU223" s="16"/>
      <c r="BPV223" s="16"/>
      <c r="BPW223" s="16"/>
      <c r="BPX223" s="16"/>
      <c r="BPY223" s="16"/>
      <c r="BPZ223" s="16"/>
      <c r="BQA223" s="16"/>
      <c r="BQB223" s="16"/>
      <c r="BQC223" s="16"/>
      <c r="BQD223" s="16"/>
      <c r="BQE223" s="16"/>
      <c r="BQF223" s="16"/>
      <c r="BQG223" s="16"/>
      <c r="BQH223" s="16"/>
      <c r="BQI223" s="16"/>
      <c r="BQJ223" s="16"/>
      <c r="BQK223" s="16"/>
      <c r="BQL223" s="16"/>
      <c r="BQM223" s="16"/>
      <c r="BQN223" s="16"/>
      <c r="BQO223" s="16"/>
      <c r="BQP223" s="16"/>
      <c r="BQQ223" s="16"/>
      <c r="BQR223" s="16"/>
      <c r="BQS223" s="16"/>
      <c r="BQT223" s="16"/>
      <c r="BQU223" s="16"/>
      <c r="BQV223" s="16"/>
      <c r="BQW223" s="16"/>
      <c r="BQX223" s="16"/>
      <c r="BQY223" s="16"/>
      <c r="BQZ223" s="16"/>
      <c r="BRA223" s="16"/>
      <c r="BRB223" s="16"/>
      <c r="BRC223" s="16"/>
      <c r="BRD223" s="16"/>
      <c r="BRE223" s="16"/>
      <c r="BRF223" s="16"/>
      <c r="BRG223" s="16"/>
      <c r="BRH223" s="16"/>
      <c r="BRI223" s="16"/>
      <c r="BRJ223" s="16"/>
      <c r="BRK223" s="16"/>
      <c r="BRL223" s="16"/>
      <c r="BRM223" s="16"/>
      <c r="BRN223" s="16"/>
      <c r="BRO223" s="16"/>
      <c r="BRP223" s="16"/>
      <c r="BRQ223" s="16"/>
      <c r="BRR223" s="16"/>
      <c r="BRS223" s="16"/>
      <c r="BRT223" s="16"/>
      <c r="BRU223" s="16"/>
      <c r="BRV223" s="16"/>
      <c r="BRW223" s="16"/>
      <c r="BRX223" s="16"/>
      <c r="BRY223" s="16"/>
      <c r="BRZ223" s="16"/>
      <c r="BSA223" s="16"/>
      <c r="BSB223" s="16"/>
      <c r="BSC223" s="16"/>
      <c r="BSD223" s="16"/>
      <c r="BSE223" s="16"/>
      <c r="BSF223" s="16"/>
      <c r="BSG223" s="16"/>
      <c r="BSH223" s="16"/>
      <c r="BSI223" s="16"/>
      <c r="BSJ223" s="16"/>
      <c r="BSK223" s="16"/>
      <c r="BSL223" s="16"/>
      <c r="BSM223" s="16"/>
      <c r="BSN223" s="16"/>
      <c r="BSO223" s="16"/>
      <c r="BSP223" s="16"/>
      <c r="BSQ223" s="16"/>
      <c r="BSR223" s="16"/>
      <c r="BSS223" s="16"/>
      <c r="BST223" s="16"/>
      <c r="BSU223" s="16"/>
      <c r="BSV223" s="16"/>
      <c r="BSW223" s="16"/>
      <c r="BSX223" s="16"/>
      <c r="BSY223" s="16"/>
      <c r="BSZ223" s="16"/>
      <c r="BTA223" s="16"/>
      <c r="BTB223" s="16"/>
      <c r="BTC223" s="16"/>
      <c r="BTD223" s="16"/>
      <c r="BTE223" s="16"/>
      <c r="BTF223" s="16"/>
      <c r="BTG223" s="16"/>
      <c r="BTH223" s="16"/>
      <c r="BTI223" s="16"/>
      <c r="BTJ223" s="16"/>
      <c r="BTK223" s="16"/>
      <c r="BTL223" s="16"/>
      <c r="BTM223" s="16"/>
      <c r="BTN223" s="16"/>
      <c r="BTO223" s="16"/>
      <c r="BTP223" s="16"/>
      <c r="BTQ223" s="16"/>
      <c r="BTR223" s="16"/>
      <c r="BTS223" s="16"/>
      <c r="BTT223" s="16"/>
      <c r="BTU223" s="16"/>
      <c r="BTV223" s="16"/>
      <c r="BTW223" s="16"/>
      <c r="BTX223" s="16"/>
      <c r="BTY223" s="16"/>
      <c r="BTZ223" s="16"/>
      <c r="BUA223" s="16"/>
      <c r="BUB223" s="16"/>
      <c r="BUC223" s="16"/>
      <c r="BUD223" s="16"/>
      <c r="BUE223" s="16"/>
      <c r="BUF223" s="16"/>
      <c r="BUG223" s="16"/>
      <c r="BUH223" s="16"/>
      <c r="BUI223" s="16"/>
      <c r="BUJ223" s="16"/>
      <c r="BUK223" s="16"/>
      <c r="BUL223" s="16"/>
      <c r="BUM223" s="16"/>
      <c r="BUN223" s="16"/>
      <c r="BUO223" s="16"/>
      <c r="BUP223" s="16"/>
      <c r="BUQ223" s="16"/>
      <c r="BUR223" s="16"/>
      <c r="BUS223" s="16"/>
      <c r="BUT223" s="16"/>
      <c r="BUU223" s="16"/>
      <c r="BUV223" s="16"/>
      <c r="BUW223" s="16"/>
      <c r="BUX223" s="16"/>
      <c r="BUY223" s="16"/>
      <c r="BUZ223" s="16"/>
      <c r="BVA223" s="16"/>
      <c r="BVB223" s="16"/>
      <c r="BVC223" s="16"/>
      <c r="BVD223" s="16"/>
      <c r="BVE223" s="16"/>
      <c r="BVF223" s="16"/>
      <c r="BVG223" s="16"/>
      <c r="BVH223" s="16"/>
      <c r="BVI223" s="16"/>
      <c r="BVJ223" s="16"/>
      <c r="BVK223" s="16"/>
      <c r="BVL223" s="16"/>
      <c r="BVM223" s="16"/>
      <c r="BVN223" s="16"/>
      <c r="BVO223" s="16"/>
      <c r="BVP223" s="16"/>
      <c r="BVQ223" s="16"/>
      <c r="BVR223" s="16"/>
      <c r="BVS223" s="16"/>
      <c r="BVT223" s="16"/>
      <c r="BVU223" s="16"/>
      <c r="BVV223" s="16"/>
      <c r="BVW223" s="16"/>
      <c r="BVX223" s="16"/>
      <c r="BVY223" s="16"/>
      <c r="BVZ223" s="16"/>
      <c r="BWA223" s="16"/>
      <c r="BWB223" s="16"/>
      <c r="BWC223" s="16"/>
      <c r="BWD223" s="16"/>
      <c r="BWE223" s="16"/>
      <c r="BWF223" s="16"/>
      <c r="BWG223" s="16"/>
      <c r="BWH223" s="16"/>
      <c r="BWI223" s="16"/>
      <c r="BWJ223" s="16"/>
      <c r="BWK223" s="16"/>
      <c r="BWL223" s="16"/>
      <c r="BWM223" s="16"/>
      <c r="BWN223" s="16"/>
      <c r="BWO223" s="16"/>
      <c r="BWP223" s="16"/>
      <c r="BWQ223" s="16"/>
      <c r="BWR223" s="16"/>
      <c r="BWS223" s="16"/>
      <c r="BWT223" s="16"/>
      <c r="BWU223" s="16"/>
      <c r="BWV223" s="16"/>
      <c r="BWW223" s="16"/>
      <c r="BWX223" s="16"/>
      <c r="BWY223" s="16"/>
      <c r="BWZ223" s="16"/>
      <c r="BXA223" s="16"/>
      <c r="BXB223" s="16"/>
      <c r="BXC223" s="16"/>
      <c r="BXD223" s="16"/>
      <c r="BXE223" s="16"/>
      <c r="BXF223" s="16"/>
      <c r="BXG223" s="16"/>
      <c r="BXH223" s="16"/>
      <c r="BXI223" s="16"/>
      <c r="BXJ223" s="16"/>
      <c r="BXK223" s="16"/>
      <c r="BXL223" s="16"/>
      <c r="BXM223" s="16"/>
      <c r="BXN223" s="16"/>
      <c r="BXO223" s="16"/>
      <c r="BXP223" s="16"/>
      <c r="BXQ223" s="16"/>
      <c r="BXR223" s="16"/>
      <c r="BXS223" s="16"/>
      <c r="BXT223" s="16"/>
      <c r="BXU223" s="16"/>
      <c r="BXV223" s="16"/>
      <c r="BXW223" s="16"/>
      <c r="BXX223" s="16"/>
      <c r="BXY223" s="16"/>
      <c r="BXZ223" s="16"/>
      <c r="BYA223" s="16"/>
      <c r="BYB223" s="16"/>
      <c r="BYC223" s="16"/>
      <c r="BYD223" s="16"/>
      <c r="BYE223" s="16"/>
      <c r="BYF223" s="16"/>
      <c r="BYG223" s="16"/>
      <c r="BYH223" s="16"/>
      <c r="BYI223" s="16"/>
      <c r="BYJ223" s="16"/>
      <c r="BYK223" s="16"/>
      <c r="BYL223" s="16"/>
      <c r="BYM223" s="16"/>
      <c r="BYN223" s="16"/>
      <c r="BYO223" s="16"/>
      <c r="BYP223" s="16"/>
      <c r="BYQ223" s="16"/>
      <c r="BYR223" s="16"/>
      <c r="BYS223" s="16"/>
      <c r="BYT223" s="16"/>
      <c r="BYU223" s="16"/>
      <c r="BYV223" s="16"/>
      <c r="BYW223" s="16"/>
      <c r="BYX223" s="16"/>
      <c r="BYY223" s="16"/>
      <c r="BYZ223" s="16"/>
      <c r="BZA223" s="16"/>
      <c r="BZB223" s="16"/>
      <c r="BZC223" s="16"/>
      <c r="BZD223" s="16"/>
      <c r="BZE223" s="16"/>
      <c r="BZF223" s="16"/>
      <c r="BZG223" s="16"/>
      <c r="BZH223" s="16"/>
      <c r="BZI223" s="16"/>
      <c r="BZJ223" s="16"/>
      <c r="BZK223" s="16"/>
      <c r="BZL223" s="16"/>
      <c r="BZM223" s="16"/>
      <c r="BZN223" s="16"/>
      <c r="BZO223" s="16"/>
      <c r="BZP223" s="16"/>
      <c r="BZQ223" s="16"/>
      <c r="BZR223" s="16"/>
      <c r="BZS223" s="16"/>
      <c r="BZT223" s="16"/>
      <c r="BZU223" s="16"/>
      <c r="BZV223" s="16"/>
      <c r="BZW223" s="16"/>
      <c r="BZX223" s="16"/>
      <c r="BZY223" s="16"/>
      <c r="BZZ223" s="16"/>
      <c r="CAA223" s="16"/>
      <c r="CAB223" s="16"/>
      <c r="CAC223" s="16"/>
      <c r="CAD223" s="16"/>
      <c r="CAE223" s="16"/>
      <c r="CAF223" s="16"/>
      <c r="CAG223" s="16"/>
      <c r="CAH223" s="16"/>
      <c r="CAI223" s="16"/>
      <c r="CAJ223" s="16"/>
      <c r="CAK223" s="16"/>
      <c r="CAL223" s="16"/>
      <c r="CAM223" s="16"/>
      <c r="CAN223" s="16"/>
      <c r="CAO223" s="16"/>
      <c r="CAP223" s="16"/>
      <c r="CAQ223" s="16"/>
      <c r="CAR223" s="16"/>
      <c r="CAS223" s="16"/>
      <c r="CAT223" s="16"/>
      <c r="CAU223" s="16"/>
      <c r="CAV223" s="16"/>
      <c r="CAW223" s="16"/>
      <c r="CAX223" s="16"/>
      <c r="CAY223" s="16"/>
      <c r="CAZ223" s="16"/>
      <c r="CBA223" s="16"/>
      <c r="CBB223" s="16"/>
      <c r="CBC223" s="16"/>
      <c r="CBD223" s="16"/>
      <c r="CBE223" s="16"/>
      <c r="CBF223" s="16"/>
      <c r="CBG223" s="16"/>
      <c r="CBH223" s="16"/>
      <c r="CBI223" s="16"/>
      <c r="CBJ223" s="16"/>
      <c r="CBK223" s="16"/>
      <c r="CBL223" s="16"/>
      <c r="CBM223" s="16"/>
      <c r="CBN223" s="16"/>
      <c r="CBO223" s="16"/>
      <c r="CBP223" s="16"/>
      <c r="CBQ223" s="16"/>
      <c r="CBR223" s="16"/>
      <c r="CBS223" s="16"/>
      <c r="CBT223" s="16"/>
      <c r="CBU223" s="16"/>
      <c r="CBV223" s="16"/>
      <c r="CBW223" s="16"/>
      <c r="CBX223" s="16"/>
      <c r="CBY223" s="16"/>
      <c r="CBZ223" s="16"/>
      <c r="CCA223" s="16"/>
      <c r="CCB223" s="16"/>
      <c r="CCC223" s="16"/>
      <c r="CCD223" s="16"/>
      <c r="CCE223" s="16"/>
      <c r="CCF223" s="16"/>
      <c r="CCG223" s="16"/>
      <c r="CCH223" s="16"/>
      <c r="CCI223" s="16"/>
      <c r="CCJ223" s="16"/>
      <c r="CCK223" s="16"/>
      <c r="CCL223" s="16"/>
      <c r="CCM223" s="16"/>
      <c r="CCN223" s="16"/>
      <c r="CCO223" s="16"/>
      <c r="CCP223" s="16"/>
      <c r="CCQ223" s="16"/>
      <c r="CCR223" s="16"/>
      <c r="CCS223" s="16"/>
      <c r="CCT223" s="16"/>
      <c r="CCU223" s="16"/>
      <c r="CCV223" s="16"/>
      <c r="CCW223" s="16"/>
      <c r="CCX223" s="16"/>
      <c r="CCY223" s="16"/>
      <c r="CCZ223" s="16"/>
      <c r="CDA223" s="16"/>
      <c r="CDB223" s="16"/>
      <c r="CDC223" s="16"/>
      <c r="CDD223" s="16"/>
      <c r="CDE223" s="16"/>
      <c r="CDF223" s="16"/>
      <c r="CDG223" s="16"/>
      <c r="CDH223" s="16"/>
      <c r="CDI223" s="16"/>
      <c r="CDJ223" s="16"/>
      <c r="CDK223" s="16"/>
      <c r="CDL223" s="16"/>
      <c r="CDM223" s="16"/>
      <c r="CDN223" s="16"/>
      <c r="CDO223" s="16"/>
      <c r="CDP223" s="16"/>
      <c r="CDQ223" s="16"/>
      <c r="CDR223" s="16"/>
      <c r="CDS223" s="16"/>
      <c r="CDT223" s="16"/>
      <c r="CDU223" s="16"/>
      <c r="CDV223" s="16"/>
      <c r="CDW223" s="16"/>
      <c r="CDX223" s="16"/>
      <c r="CDY223" s="16"/>
      <c r="CDZ223" s="16"/>
      <c r="CEA223" s="16"/>
      <c r="CEB223" s="16"/>
      <c r="CEC223" s="16"/>
      <c r="CED223" s="16"/>
      <c r="CEE223" s="16"/>
      <c r="CEF223" s="16"/>
      <c r="CEG223" s="16"/>
      <c r="CEH223" s="16"/>
      <c r="CEI223" s="16"/>
      <c r="CEJ223" s="16"/>
      <c r="CEK223" s="16"/>
      <c r="CEL223" s="16"/>
      <c r="CEM223" s="16"/>
      <c r="CEN223" s="16"/>
      <c r="CEO223" s="16"/>
      <c r="CEP223" s="16"/>
      <c r="CEQ223" s="16"/>
      <c r="CER223" s="16"/>
      <c r="CES223" s="16"/>
      <c r="CET223" s="16"/>
      <c r="CEU223" s="16"/>
      <c r="CEV223" s="16"/>
      <c r="CEW223" s="16"/>
      <c r="CEX223" s="16"/>
      <c r="CEY223" s="16"/>
      <c r="CEZ223" s="16"/>
      <c r="CFA223" s="16"/>
      <c r="CFB223" s="16"/>
      <c r="CFC223" s="16"/>
      <c r="CFD223" s="16"/>
      <c r="CFE223" s="16"/>
      <c r="CFF223" s="16"/>
      <c r="CFG223" s="16"/>
      <c r="CFH223" s="16"/>
      <c r="CFI223" s="16"/>
      <c r="CFJ223" s="16"/>
      <c r="CFK223" s="16"/>
      <c r="CFL223" s="16"/>
      <c r="CFM223" s="16"/>
      <c r="CFN223" s="16"/>
      <c r="CFO223" s="16"/>
      <c r="CFP223" s="16"/>
      <c r="CFQ223" s="16"/>
      <c r="CFR223" s="16"/>
      <c r="CFS223" s="16"/>
      <c r="CFT223" s="16"/>
      <c r="CFU223" s="16"/>
      <c r="CFV223" s="16"/>
      <c r="CFW223" s="16"/>
      <c r="CFX223" s="16"/>
      <c r="CFY223" s="16"/>
      <c r="CFZ223" s="16"/>
      <c r="CGA223" s="16"/>
      <c r="CGB223" s="16"/>
      <c r="CGC223" s="16"/>
      <c r="CGD223" s="16"/>
      <c r="CGE223" s="16"/>
      <c r="CGF223" s="16"/>
      <c r="CGG223" s="16"/>
      <c r="CGH223" s="16"/>
      <c r="CGI223" s="16"/>
      <c r="CGJ223" s="16"/>
      <c r="CGK223" s="16"/>
      <c r="CGL223" s="16"/>
      <c r="CGM223" s="16"/>
      <c r="CGN223" s="16"/>
      <c r="CGO223" s="16"/>
      <c r="CGP223" s="16"/>
      <c r="CGQ223" s="16"/>
      <c r="CGR223" s="16"/>
      <c r="CGS223" s="16"/>
      <c r="CGT223" s="16"/>
      <c r="CGU223" s="16"/>
      <c r="CGV223" s="16"/>
      <c r="CGW223" s="16"/>
      <c r="CGX223" s="16"/>
      <c r="CGY223" s="16"/>
      <c r="CGZ223" s="16"/>
      <c r="CHA223" s="16"/>
      <c r="CHB223" s="16"/>
      <c r="CHC223" s="16"/>
      <c r="CHD223" s="16"/>
      <c r="CHE223" s="16"/>
      <c r="CHF223" s="16"/>
      <c r="CHG223" s="16"/>
      <c r="CHH223" s="16"/>
      <c r="CHI223" s="16"/>
      <c r="CHJ223" s="16"/>
      <c r="CHK223" s="16"/>
      <c r="CHL223" s="16"/>
      <c r="CHM223" s="16"/>
      <c r="CHN223" s="16"/>
      <c r="CHO223" s="16"/>
      <c r="CHP223" s="16"/>
      <c r="CHQ223" s="16"/>
      <c r="CHR223" s="16"/>
      <c r="CHS223" s="16"/>
      <c r="CHT223" s="16"/>
      <c r="CHU223" s="16"/>
      <c r="CHV223" s="16"/>
      <c r="CHW223" s="16"/>
      <c r="CHX223" s="16"/>
      <c r="CHY223" s="16"/>
      <c r="CHZ223" s="16"/>
      <c r="CIA223" s="16"/>
      <c r="CIB223" s="16"/>
      <c r="CIC223" s="16"/>
      <c r="CID223" s="16"/>
      <c r="CIE223" s="16"/>
      <c r="CIF223" s="16"/>
      <c r="CIG223" s="16"/>
      <c r="CIH223" s="16"/>
      <c r="CII223" s="16"/>
      <c r="CIJ223" s="16"/>
      <c r="CIK223" s="16"/>
      <c r="CIL223" s="16"/>
      <c r="CIM223" s="16"/>
      <c r="CIN223" s="16"/>
      <c r="CIO223" s="16"/>
      <c r="CIP223" s="16"/>
      <c r="CIQ223" s="16"/>
      <c r="CIR223" s="16"/>
      <c r="CIS223" s="16"/>
      <c r="CIT223" s="16"/>
      <c r="CIU223" s="16"/>
      <c r="CIV223" s="16"/>
      <c r="CIW223" s="16"/>
      <c r="CIX223" s="16"/>
      <c r="CIY223" s="16"/>
      <c r="CIZ223" s="16"/>
      <c r="CJA223" s="16"/>
      <c r="CJB223" s="16"/>
      <c r="CJC223" s="16"/>
      <c r="CJD223" s="16"/>
      <c r="CJE223" s="16"/>
      <c r="CJF223" s="16"/>
      <c r="CJG223" s="16"/>
      <c r="CJH223" s="16"/>
      <c r="CJI223" s="16"/>
      <c r="CJJ223" s="16"/>
      <c r="CJK223" s="16"/>
      <c r="CJL223" s="16"/>
      <c r="CJM223" s="16"/>
      <c r="CJN223" s="16"/>
      <c r="CJO223" s="16"/>
      <c r="CJP223" s="16"/>
      <c r="CJQ223" s="16"/>
      <c r="CJR223" s="16"/>
      <c r="CJS223" s="16"/>
      <c r="CJT223" s="16"/>
      <c r="CJU223" s="16"/>
      <c r="CJV223" s="16"/>
      <c r="CJW223" s="16"/>
      <c r="CJX223" s="16"/>
      <c r="CJY223" s="16"/>
      <c r="CJZ223" s="16"/>
      <c r="CKA223" s="16"/>
      <c r="CKB223" s="16"/>
      <c r="CKC223" s="16"/>
      <c r="CKD223" s="16"/>
      <c r="CKE223" s="16"/>
      <c r="CKF223" s="16"/>
      <c r="CKG223" s="16"/>
      <c r="CKH223" s="16"/>
      <c r="CKI223" s="16"/>
      <c r="CKJ223" s="16"/>
      <c r="CKK223" s="16"/>
      <c r="CKL223" s="16"/>
      <c r="CKM223" s="16"/>
      <c r="CKN223" s="16"/>
      <c r="CKO223" s="16"/>
      <c r="CKP223" s="16"/>
      <c r="CKQ223" s="16"/>
      <c r="CKR223" s="16"/>
      <c r="CKS223" s="16"/>
      <c r="CKT223" s="16"/>
      <c r="CKU223" s="16"/>
      <c r="CKV223" s="16"/>
      <c r="CKW223" s="16"/>
      <c r="CKX223" s="16"/>
      <c r="CKY223" s="16"/>
      <c r="CKZ223" s="16"/>
      <c r="CLA223" s="16"/>
      <c r="CLB223" s="16"/>
      <c r="CLC223" s="16"/>
      <c r="CLD223" s="16"/>
      <c r="CLE223" s="16"/>
      <c r="CLF223" s="16"/>
      <c r="CLG223" s="16"/>
      <c r="CLH223" s="16"/>
      <c r="CLI223" s="16"/>
      <c r="CLJ223" s="16"/>
      <c r="CLK223" s="16"/>
      <c r="CLL223" s="16"/>
      <c r="CLM223" s="16"/>
      <c r="CLN223" s="16"/>
      <c r="CLO223" s="16"/>
      <c r="CLP223" s="16"/>
      <c r="CLQ223" s="16"/>
      <c r="CLR223" s="16"/>
      <c r="CLS223" s="16"/>
      <c r="CLT223" s="16"/>
      <c r="CLU223" s="16"/>
      <c r="CLV223" s="16"/>
      <c r="CLW223" s="16"/>
      <c r="CLX223" s="16"/>
      <c r="CLY223" s="16"/>
      <c r="CLZ223" s="16"/>
      <c r="CMA223" s="16"/>
      <c r="CMB223" s="16"/>
      <c r="CMC223" s="16"/>
      <c r="CMD223" s="16"/>
      <c r="CME223" s="16"/>
      <c r="CMF223" s="16"/>
      <c r="CMG223" s="16"/>
      <c r="CMH223" s="16"/>
      <c r="CMI223" s="16"/>
      <c r="CMJ223" s="16"/>
      <c r="CMK223" s="16"/>
      <c r="CML223" s="16"/>
      <c r="CMM223" s="16"/>
      <c r="CMN223" s="16"/>
      <c r="CMO223" s="16"/>
      <c r="CMP223" s="16"/>
      <c r="CMQ223" s="16"/>
      <c r="CMR223" s="16"/>
      <c r="CMS223" s="16"/>
      <c r="CMT223" s="16"/>
      <c r="CMU223" s="16"/>
      <c r="CMV223" s="16"/>
      <c r="CMW223" s="16"/>
      <c r="CMX223" s="16"/>
      <c r="CMY223" s="16"/>
      <c r="CMZ223" s="16"/>
      <c r="CNA223" s="16"/>
      <c r="CNB223" s="16"/>
      <c r="CNC223" s="16"/>
      <c r="CND223" s="16"/>
      <c r="CNE223" s="16"/>
      <c r="CNF223" s="16"/>
      <c r="CNG223" s="16"/>
      <c r="CNH223" s="16"/>
      <c r="CNI223" s="16"/>
      <c r="CNJ223" s="16"/>
      <c r="CNK223" s="16"/>
      <c r="CNL223" s="16"/>
      <c r="CNM223" s="16"/>
      <c r="CNN223" s="16"/>
      <c r="CNO223" s="16"/>
      <c r="CNP223" s="16"/>
      <c r="CNQ223" s="16"/>
      <c r="CNR223" s="16"/>
      <c r="CNS223" s="16"/>
      <c r="CNT223" s="16"/>
      <c r="CNU223" s="16"/>
      <c r="CNV223" s="16"/>
      <c r="CNW223" s="16"/>
      <c r="CNX223" s="16"/>
      <c r="CNY223" s="16"/>
      <c r="CNZ223" s="16"/>
      <c r="COA223" s="16"/>
      <c r="COB223" s="16"/>
      <c r="COC223" s="16"/>
      <c r="COD223" s="16"/>
      <c r="COE223" s="16"/>
      <c r="COF223" s="16"/>
      <c r="COG223" s="16"/>
      <c r="COH223" s="16"/>
      <c r="COI223" s="16"/>
      <c r="COJ223" s="16"/>
      <c r="COK223" s="16"/>
      <c r="COL223" s="16"/>
      <c r="COM223" s="16"/>
      <c r="CON223" s="16"/>
      <c r="COO223" s="16"/>
      <c r="COP223" s="16"/>
      <c r="COQ223" s="16"/>
      <c r="COR223" s="16"/>
      <c r="COS223" s="16"/>
      <c r="COT223" s="16"/>
      <c r="COU223" s="16"/>
      <c r="COV223" s="16"/>
      <c r="COW223" s="16"/>
      <c r="COX223" s="16"/>
      <c r="COY223" s="16"/>
      <c r="COZ223" s="16"/>
      <c r="CPA223" s="16"/>
      <c r="CPB223" s="16"/>
      <c r="CPC223" s="16"/>
      <c r="CPD223" s="16"/>
      <c r="CPE223" s="16"/>
      <c r="CPF223" s="16"/>
      <c r="CPG223" s="16"/>
      <c r="CPH223" s="16"/>
      <c r="CPI223" s="16"/>
      <c r="CPJ223" s="16"/>
      <c r="CPK223" s="16"/>
      <c r="CPL223" s="16"/>
      <c r="CPM223" s="16"/>
      <c r="CPN223" s="16"/>
      <c r="CPO223" s="16"/>
      <c r="CPP223" s="16"/>
      <c r="CPQ223" s="16"/>
      <c r="CPR223" s="16"/>
      <c r="CPS223" s="16"/>
      <c r="CPT223" s="16"/>
      <c r="CPU223" s="16"/>
      <c r="CPV223" s="16"/>
      <c r="CPW223" s="16"/>
      <c r="CPX223" s="16"/>
      <c r="CPY223" s="16"/>
      <c r="CPZ223" s="16"/>
      <c r="CQA223" s="16"/>
      <c r="CQB223" s="16"/>
      <c r="CQC223" s="16"/>
      <c r="CQD223" s="16"/>
      <c r="CQE223" s="16"/>
      <c r="CQF223" s="16"/>
      <c r="CQG223" s="16"/>
      <c r="CQH223" s="16"/>
      <c r="CQI223" s="16"/>
      <c r="CQJ223" s="16"/>
      <c r="CQK223" s="16"/>
      <c r="CQL223" s="16"/>
      <c r="CQM223" s="16"/>
      <c r="CQN223" s="16"/>
      <c r="CQO223" s="16"/>
      <c r="CQP223" s="16"/>
      <c r="CQQ223" s="16"/>
      <c r="CQR223" s="16"/>
      <c r="CQS223" s="16"/>
      <c r="CQT223" s="16"/>
      <c r="CQU223" s="16"/>
      <c r="CQV223" s="16"/>
      <c r="CQW223" s="16"/>
      <c r="CQX223" s="16"/>
      <c r="CQY223" s="16"/>
      <c r="CQZ223" s="16"/>
      <c r="CRA223" s="16"/>
      <c r="CRB223" s="16"/>
      <c r="CRC223" s="16"/>
      <c r="CRD223" s="16"/>
      <c r="CRE223" s="16"/>
      <c r="CRF223" s="16"/>
      <c r="CRG223" s="16"/>
      <c r="CRH223" s="16"/>
      <c r="CRI223" s="16"/>
      <c r="CRJ223" s="16"/>
      <c r="CRK223" s="16"/>
      <c r="CRL223" s="16"/>
      <c r="CRM223" s="16"/>
      <c r="CRN223" s="16"/>
      <c r="CRO223" s="16"/>
      <c r="CRP223" s="16"/>
      <c r="CRQ223" s="16"/>
      <c r="CRR223" s="16"/>
      <c r="CRS223" s="16"/>
      <c r="CRT223" s="16"/>
      <c r="CRU223" s="16"/>
      <c r="CRV223" s="16"/>
      <c r="CRW223" s="16"/>
      <c r="CRX223" s="16"/>
      <c r="CRY223" s="16"/>
      <c r="CRZ223" s="16"/>
      <c r="CSA223" s="16"/>
      <c r="CSB223" s="16"/>
      <c r="CSC223" s="16"/>
      <c r="CSD223" s="16"/>
      <c r="CSE223" s="16"/>
      <c r="CSF223" s="16"/>
      <c r="CSG223" s="16"/>
      <c r="CSH223" s="16"/>
      <c r="CSI223" s="16"/>
      <c r="CSJ223" s="16"/>
      <c r="CSK223" s="16"/>
      <c r="CSL223" s="16"/>
      <c r="CSM223" s="16"/>
      <c r="CSN223" s="16"/>
      <c r="CSO223" s="16"/>
      <c r="CSP223" s="16"/>
      <c r="CSQ223" s="16"/>
      <c r="CSR223" s="16"/>
      <c r="CSS223" s="16"/>
      <c r="CST223" s="16"/>
      <c r="CSU223" s="16"/>
      <c r="CSV223" s="16"/>
      <c r="CSW223" s="16"/>
      <c r="CSX223" s="16"/>
      <c r="CSY223" s="16"/>
      <c r="CSZ223" s="16"/>
      <c r="CTA223" s="16"/>
      <c r="CTB223" s="16"/>
      <c r="CTC223" s="16"/>
      <c r="CTD223" s="16"/>
      <c r="CTE223" s="16"/>
      <c r="CTF223" s="16"/>
      <c r="CTG223" s="16"/>
      <c r="CTH223" s="16"/>
      <c r="CTI223" s="16"/>
      <c r="CTJ223" s="16"/>
      <c r="CTK223" s="16"/>
      <c r="CTL223" s="16"/>
      <c r="CTM223" s="16"/>
      <c r="CTN223" s="16"/>
      <c r="CTO223" s="16"/>
      <c r="CTP223" s="16"/>
      <c r="CTQ223" s="16"/>
      <c r="CTR223" s="16"/>
      <c r="CTS223" s="16"/>
      <c r="CTT223" s="16"/>
      <c r="CTU223" s="16"/>
      <c r="CTV223" s="16"/>
      <c r="CTW223" s="16"/>
      <c r="CTX223" s="16"/>
      <c r="CTY223" s="16"/>
      <c r="CTZ223" s="16"/>
      <c r="CUA223" s="16"/>
      <c r="CUB223" s="16"/>
      <c r="CUC223" s="16"/>
      <c r="CUD223" s="16"/>
      <c r="CUE223" s="16"/>
      <c r="CUF223" s="16"/>
      <c r="CUG223" s="16"/>
      <c r="CUH223" s="16"/>
      <c r="CUI223" s="16"/>
      <c r="CUJ223" s="16"/>
      <c r="CUK223" s="16"/>
      <c r="CUL223" s="16"/>
      <c r="CUM223" s="16"/>
      <c r="CUN223" s="16"/>
      <c r="CUO223" s="16"/>
      <c r="CUP223" s="16"/>
      <c r="CUQ223" s="16"/>
      <c r="CUR223" s="16"/>
      <c r="CUS223" s="16"/>
      <c r="CUT223" s="16"/>
      <c r="CUU223" s="16"/>
      <c r="CUV223" s="16"/>
      <c r="CUW223" s="16"/>
      <c r="CUX223" s="16"/>
      <c r="CUY223" s="16"/>
      <c r="CUZ223" s="16"/>
      <c r="CVA223" s="16"/>
      <c r="CVB223" s="16"/>
      <c r="CVC223" s="16"/>
      <c r="CVD223" s="16"/>
      <c r="CVE223" s="16"/>
      <c r="CVF223" s="16"/>
      <c r="CVG223" s="16"/>
      <c r="CVH223" s="16"/>
      <c r="CVI223" s="16"/>
      <c r="CVJ223" s="16"/>
      <c r="CVK223" s="16"/>
      <c r="CVL223" s="16"/>
      <c r="CVM223" s="16"/>
      <c r="CVN223" s="16"/>
      <c r="CVO223" s="16"/>
      <c r="CVP223" s="16"/>
      <c r="CVQ223" s="16"/>
      <c r="CVR223" s="16"/>
      <c r="CVS223" s="16"/>
      <c r="CVT223" s="16"/>
      <c r="CVU223" s="16"/>
      <c r="CVV223" s="16"/>
      <c r="CVW223" s="16"/>
      <c r="CVX223" s="16"/>
      <c r="CVY223" s="16"/>
      <c r="CVZ223" s="16"/>
      <c r="CWA223" s="16"/>
      <c r="CWB223" s="16"/>
      <c r="CWC223" s="16"/>
      <c r="CWD223" s="16"/>
      <c r="CWE223" s="16"/>
      <c r="CWF223" s="16"/>
      <c r="CWG223" s="16"/>
      <c r="CWH223" s="16"/>
      <c r="CWI223" s="16"/>
      <c r="CWJ223" s="16"/>
      <c r="CWK223" s="16"/>
      <c r="CWL223" s="16"/>
      <c r="CWM223" s="16"/>
      <c r="CWN223" s="16"/>
      <c r="CWO223" s="16"/>
      <c r="CWP223" s="16"/>
      <c r="CWQ223" s="16"/>
      <c r="CWR223" s="16"/>
      <c r="CWS223" s="16"/>
      <c r="CWT223" s="16"/>
      <c r="CWU223" s="16"/>
      <c r="CWV223" s="16"/>
      <c r="CWW223" s="16"/>
      <c r="CWX223" s="16"/>
      <c r="CWY223" s="16"/>
      <c r="CWZ223" s="16"/>
      <c r="CXA223" s="16"/>
      <c r="CXB223" s="16"/>
      <c r="CXC223" s="16"/>
      <c r="CXD223" s="16"/>
      <c r="CXE223" s="16"/>
      <c r="CXF223" s="16"/>
      <c r="CXG223" s="16"/>
      <c r="CXH223" s="16"/>
      <c r="CXI223" s="16"/>
      <c r="CXJ223" s="16"/>
      <c r="CXK223" s="16"/>
      <c r="CXL223" s="16"/>
      <c r="CXM223" s="16"/>
      <c r="CXN223" s="16"/>
      <c r="CXO223" s="16"/>
      <c r="CXP223" s="16"/>
      <c r="CXQ223" s="16"/>
      <c r="CXR223" s="16"/>
      <c r="CXS223" s="16"/>
      <c r="CXT223" s="16"/>
      <c r="CXU223" s="16"/>
      <c r="CXV223" s="16"/>
      <c r="CXW223" s="16"/>
      <c r="CXX223" s="16"/>
      <c r="CXY223" s="16"/>
      <c r="CXZ223" s="16"/>
      <c r="CYA223" s="16"/>
      <c r="CYB223" s="16"/>
      <c r="CYC223" s="16"/>
      <c r="CYD223" s="16"/>
      <c r="CYE223" s="16"/>
      <c r="CYF223" s="16"/>
      <c r="CYG223" s="16"/>
      <c r="CYH223" s="16"/>
      <c r="CYI223" s="16"/>
      <c r="CYJ223" s="16"/>
      <c r="CYK223" s="16"/>
      <c r="CYL223" s="16"/>
      <c r="CYM223" s="16"/>
      <c r="CYN223" s="16"/>
      <c r="CYO223" s="16"/>
      <c r="CYP223" s="16"/>
      <c r="CYQ223" s="16"/>
      <c r="CYR223" s="16"/>
      <c r="CYS223" s="16"/>
      <c r="CYT223" s="16"/>
      <c r="CYU223" s="16"/>
      <c r="CYV223" s="16"/>
      <c r="CYW223" s="16"/>
      <c r="CYX223" s="16"/>
      <c r="CYY223" s="16"/>
      <c r="CYZ223" s="16"/>
      <c r="CZA223" s="16"/>
      <c r="CZB223" s="16"/>
      <c r="CZC223" s="16"/>
      <c r="CZD223" s="16"/>
      <c r="CZE223" s="16"/>
      <c r="CZF223" s="16"/>
      <c r="CZG223" s="16"/>
      <c r="CZH223" s="16"/>
      <c r="CZI223" s="16"/>
      <c r="CZJ223" s="16"/>
      <c r="CZK223" s="16"/>
      <c r="CZL223" s="16"/>
      <c r="CZM223" s="16"/>
      <c r="CZN223" s="16"/>
      <c r="CZO223" s="16"/>
      <c r="CZP223" s="16"/>
      <c r="CZQ223" s="16"/>
      <c r="CZR223" s="16"/>
      <c r="CZS223" s="16"/>
      <c r="CZT223" s="16"/>
      <c r="CZU223" s="16"/>
      <c r="CZV223" s="16"/>
      <c r="CZW223" s="16"/>
      <c r="CZX223" s="16"/>
      <c r="CZY223" s="16"/>
      <c r="CZZ223" s="16"/>
      <c r="DAA223" s="16"/>
      <c r="DAB223" s="16"/>
      <c r="DAC223" s="16"/>
      <c r="DAD223" s="16"/>
      <c r="DAE223" s="16"/>
      <c r="DAF223" s="16"/>
      <c r="DAG223" s="16"/>
      <c r="DAH223" s="16"/>
      <c r="DAI223" s="16"/>
      <c r="DAJ223" s="16"/>
      <c r="DAK223" s="16"/>
      <c r="DAL223" s="16"/>
      <c r="DAM223" s="16"/>
      <c r="DAN223" s="16"/>
      <c r="DAO223" s="16"/>
      <c r="DAP223" s="16"/>
      <c r="DAQ223" s="16"/>
      <c r="DAR223" s="16"/>
      <c r="DAS223" s="16"/>
      <c r="DAT223" s="16"/>
      <c r="DAU223" s="16"/>
      <c r="DAV223" s="16"/>
      <c r="DAW223" s="16"/>
      <c r="DAX223" s="16"/>
      <c r="DAY223" s="16"/>
      <c r="DAZ223" s="16"/>
      <c r="DBA223" s="16"/>
      <c r="DBB223" s="16"/>
      <c r="DBC223" s="16"/>
      <c r="DBD223" s="16"/>
      <c r="DBE223" s="16"/>
      <c r="DBF223" s="16"/>
      <c r="DBG223" s="16"/>
      <c r="DBH223" s="16"/>
      <c r="DBI223" s="16"/>
      <c r="DBJ223" s="16"/>
      <c r="DBK223" s="16"/>
      <c r="DBL223" s="16"/>
      <c r="DBM223" s="16"/>
      <c r="DBN223" s="16"/>
      <c r="DBO223" s="16"/>
      <c r="DBP223" s="16"/>
      <c r="DBQ223" s="16"/>
      <c r="DBR223" s="16"/>
      <c r="DBS223" s="16"/>
      <c r="DBT223" s="16"/>
      <c r="DBU223" s="16"/>
      <c r="DBV223" s="16"/>
      <c r="DBW223" s="16"/>
      <c r="DBX223" s="16"/>
      <c r="DBY223" s="16"/>
      <c r="DBZ223" s="16"/>
      <c r="DCA223" s="16"/>
      <c r="DCB223" s="16"/>
      <c r="DCC223" s="16"/>
      <c r="DCD223" s="16"/>
      <c r="DCE223" s="16"/>
      <c r="DCF223" s="16"/>
      <c r="DCG223" s="16"/>
      <c r="DCH223" s="16"/>
      <c r="DCI223" s="16"/>
      <c r="DCJ223" s="16"/>
      <c r="DCK223" s="16"/>
      <c r="DCL223" s="16"/>
      <c r="DCM223" s="16"/>
      <c r="DCN223" s="16"/>
      <c r="DCO223" s="16"/>
      <c r="DCP223" s="16"/>
      <c r="DCQ223" s="16"/>
      <c r="DCR223" s="16"/>
      <c r="DCS223" s="16"/>
      <c r="DCT223" s="16"/>
      <c r="DCU223" s="16"/>
      <c r="DCV223" s="16"/>
      <c r="DCW223" s="16"/>
      <c r="DCX223" s="16"/>
      <c r="DCY223" s="16"/>
      <c r="DCZ223" s="16"/>
      <c r="DDA223" s="16"/>
      <c r="DDB223" s="16"/>
      <c r="DDC223" s="16"/>
      <c r="DDD223" s="16"/>
      <c r="DDE223" s="16"/>
      <c r="DDF223" s="16"/>
      <c r="DDG223" s="16"/>
      <c r="DDH223" s="16"/>
      <c r="DDI223" s="16"/>
      <c r="DDJ223" s="16"/>
      <c r="DDK223" s="16"/>
      <c r="DDL223" s="16"/>
      <c r="DDM223" s="16"/>
      <c r="DDN223" s="16"/>
      <c r="DDO223" s="16"/>
      <c r="DDP223" s="16"/>
      <c r="DDQ223" s="16"/>
      <c r="DDR223" s="16"/>
      <c r="DDS223" s="16"/>
      <c r="DDT223" s="16"/>
      <c r="DDU223" s="16"/>
      <c r="DDV223" s="16"/>
      <c r="DDW223" s="16"/>
      <c r="DDX223" s="16"/>
      <c r="DDY223" s="16"/>
      <c r="DDZ223" s="16"/>
      <c r="DEA223" s="16"/>
      <c r="DEB223" s="16"/>
      <c r="DEC223" s="16"/>
      <c r="DED223" s="16"/>
      <c r="DEE223" s="16"/>
      <c r="DEF223" s="16"/>
      <c r="DEG223" s="16"/>
      <c r="DEH223" s="16"/>
      <c r="DEI223" s="16"/>
      <c r="DEJ223" s="16"/>
      <c r="DEK223" s="16"/>
      <c r="DEL223" s="16"/>
      <c r="DEM223" s="16"/>
      <c r="DEN223" s="16"/>
      <c r="DEO223" s="16"/>
      <c r="DEP223" s="16"/>
      <c r="DEQ223" s="16"/>
      <c r="DER223" s="16"/>
      <c r="DES223" s="16"/>
      <c r="DET223" s="16"/>
      <c r="DEU223" s="16"/>
      <c r="DEV223" s="16"/>
      <c r="DEW223" s="16"/>
      <c r="DEX223" s="16"/>
      <c r="DEY223" s="16"/>
      <c r="DEZ223" s="16"/>
      <c r="DFA223" s="16"/>
      <c r="DFB223" s="16"/>
      <c r="DFC223" s="16"/>
      <c r="DFD223" s="16"/>
      <c r="DFE223" s="16"/>
      <c r="DFF223" s="16"/>
      <c r="DFG223" s="16"/>
      <c r="DFH223" s="16"/>
      <c r="DFI223" s="16"/>
      <c r="DFJ223" s="16"/>
      <c r="DFK223" s="16"/>
      <c r="DFL223" s="16"/>
      <c r="DFM223" s="16"/>
      <c r="DFN223" s="16"/>
      <c r="DFO223" s="16"/>
      <c r="DFP223" s="16"/>
      <c r="DFQ223" s="16"/>
      <c r="DFR223" s="16"/>
      <c r="DFS223" s="16"/>
      <c r="DFT223" s="16"/>
      <c r="DFU223" s="16"/>
      <c r="DFV223" s="16"/>
      <c r="DFW223" s="16"/>
      <c r="DFX223" s="16"/>
      <c r="DFY223" s="16"/>
      <c r="DFZ223" s="16"/>
      <c r="DGA223" s="16"/>
      <c r="DGB223" s="16"/>
      <c r="DGC223" s="16"/>
      <c r="DGD223" s="16"/>
      <c r="DGE223" s="16"/>
      <c r="DGF223" s="16"/>
      <c r="DGG223" s="16"/>
      <c r="DGH223" s="16"/>
      <c r="DGI223" s="16"/>
      <c r="DGJ223" s="16"/>
      <c r="DGK223" s="16"/>
      <c r="DGL223" s="16"/>
      <c r="DGM223" s="16"/>
      <c r="DGN223" s="16"/>
      <c r="DGO223" s="16"/>
      <c r="DGP223" s="16"/>
      <c r="DGQ223" s="16"/>
      <c r="DGR223" s="16"/>
      <c r="DGS223" s="16"/>
      <c r="DGT223" s="16"/>
      <c r="DGU223" s="16"/>
      <c r="DGV223" s="16"/>
      <c r="DGW223" s="16"/>
      <c r="DGX223" s="16"/>
      <c r="DGY223" s="16"/>
      <c r="DGZ223" s="16"/>
      <c r="DHA223" s="16"/>
      <c r="DHB223" s="16"/>
      <c r="DHC223" s="16"/>
      <c r="DHD223" s="16"/>
      <c r="DHE223" s="16"/>
      <c r="DHF223" s="16"/>
      <c r="DHG223" s="16"/>
      <c r="DHH223" s="16"/>
      <c r="DHI223" s="16"/>
      <c r="DHJ223" s="16"/>
      <c r="DHK223" s="16"/>
      <c r="DHL223" s="16"/>
      <c r="DHM223" s="16"/>
      <c r="DHN223" s="16"/>
      <c r="DHO223" s="16"/>
      <c r="DHP223" s="16"/>
      <c r="DHQ223" s="16"/>
      <c r="DHR223" s="16"/>
      <c r="DHS223" s="16"/>
      <c r="DHT223" s="16"/>
      <c r="DHU223" s="16"/>
      <c r="DHV223" s="16"/>
      <c r="DHW223" s="16"/>
      <c r="DHX223" s="16"/>
      <c r="DHY223" s="16"/>
      <c r="DHZ223" s="16"/>
      <c r="DIA223" s="16"/>
      <c r="DIB223" s="16"/>
      <c r="DIC223" s="16"/>
      <c r="DID223" s="16"/>
      <c r="DIE223" s="16"/>
      <c r="DIF223" s="16"/>
      <c r="DIG223" s="16"/>
      <c r="DIH223" s="16"/>
      <c r="DII223" s="16"/>
      <c r="DIJ223" s="16"/>
      <c r="DIK223" s="16"/>
      <c r="DIL223" s="16"/>
      <c r="DIM223" s="16"/>
      <c r="DIN223" s="16"/>
      <c r="DIO223" s="16"/>
      <c r="DIP223" s="16"/>
      <c r="DIQ223" s="16"/>
      <c r="DIR223" s="16"/>
      <c r="DIS223" s="16"/>
      <c r="DIT223" s="16"/>
      <c r="DIU223" s="16"/>
      <c r="DIV223" s="16"/>
      <c r="DIW223" s="16"/>
      <c r="DIX223" s="16"/>
      <c r="DIY223" s="16"/>
      <c r="DIZ223" s="16"/>
      <c r="DJA223" s="16"/>
      <c r="DJB223" s="16"/>
      <c r="DJC223" s="16"/>
      <c r="DJD223" s="16"/>
      <c r="DJE223" s="16"/>
      <c r="DJF223" s="16"/>
      <c r="DJG223" s="16"/>
      <c r="DJH223" s="16"/>
      <c r="DJI223" s="16"/>
      <c r="DJJ223" s="16"/>
      <c r="DJK223" s="16"/>
      <c r="DJL223" s="16"/>
      <c r="DJM223" s="16"/>
      <c r="DJN223" s="16"/>
      <c r="DJO223" s="16"/>
      <c r="DJP223" s="16"/>
      <c r="DJQ223" s="16"/>
      <c r="DJR223" s="16"/>
      <c r="DJS223" s="16"/>
      <c r="DJT223" s="16"/>
      <c r="DJU223" s="16"/>
      <c r="DJV223" s="16"/>
      <c r="DJW223" s="16"/>
      <c r="DJX223" s="16"/>
      <c r="DJY223" s="16"/>
      <c r="DJZ223" s="16"/>
      <c r="DKA223" s="16"/>
      <c r="DKB223" s="16"/>
      <c r="DKC223" s="16"/>
      <c r="DKD223" s="16"/>
      <c r="DKE223" s="16"/>
      <c r="DKF223" s="16"/>
      <c r="DKG223" s="16"/>
      <c r="DKH223" s="16"/>
      <c r="DKI223" s="16"/>
      <c r="DKJ223" s="16"/>
      <c r="DKK223" s="16"/>
      <c r="DKL223" s="16"/>
      <c r="DKM223" s="16"/>
      <c r="DKN223" s="16"/>
      <c r="DKO223" s="16"/>
      <c r="DKP223" s="16"/>
      <c r="DKQ223" s="16"/>
      <c r="DKR223" s="16"/>
      <c r="DKS223" s="16"/>
      <c r="DKT223" s="16"/>
      <c r="DKU223" s="16"/>
      <c r="DKV223" s="16"/>
      <c r="DKW223" s="16"/>
      <c r="DKX223" s="16"/>
      <c r="DKY223" s="16"/>
      <c r="DKZ223" s="16"/>
      <c r="DLA223" s="16"/>
      <c r="DLB223" s="16"/>
      <c r="DLC223" s="16"/>
      <c r="DLD223" s="16"/>
      <c r="DLE223" s="16"/>
      <c r="DLF223" s="16"/>
      <c r="DLG223" s="16"/>
      <c r="DLH223" s="16"/>
      <c r="DLI223" s="16"/>
      <c r="DLJ223" s="16"/>
      <c r="DLK223" s="16"/>
      <c r="DLL223" s="16"/>
      <c r="DLM223" s="16"/>
      <c r="DLN223" s="16"/>
      <c r="DLO223" s="16"/>
      <c r="DLP223" s="16"/>
      <c r="DLQ223" s="16"/>
      <c r="DLR223" s="16"/>
      <c r="DLS223" s="16"/>
      <c r="DLT223" s="16"/>
      <c r="DLU223" s="16"/>
      <c r="DLV223" s="16"/>
      <c r="DLW223" s="16"/>
      <c r="DLX223" s="16"/>
      <c r="DLY223" s="16"/>
      <c r="DLZ223" s="16"/>
      <c r="DMA223" s="16"/>
      <c r="DMB223" s="16"/>
      <c r="DMC223" s="16"/>
      <c r="DMD223" s="16"/>
      <c r="DME223" s="16"/>
      <c r="DMF223" s="16"/>
      <c r="DMG223" s="16"/>
      <c r="DMH223" s="16"/>
      <c r="DMI223" s="16"/>
      <c r="DMJ223" s="16"/>
      <c r="DMK223" s="16"/>
      <c r="DML223" s="16"/>
      <c r="DMM223" s="16"/>
      <c r="DMN223" s="16"/>
      <c r="DMO223" s="16"/>
      <c r="DMP223" s="16"/>
      <c r="DMQ223" s="16"/>
      <c r="DMR223" s="16"/>
      <c r="DMS223" s="16"/>
      <c r="DMT223" s="16"/>
      <c r="DMU223" s="16"/>
      <c r="DMV223" s="16"/>
      <c r="DMW223" s="16"/>
      <c r="DMX223" s="16"/>
      <c r="DMY223" s="16"/>
      <c r="DMZ223" s="16"/>
      <c r="DNA223" s="16"/>
      <c r="DNB223" s="16"/>
      <c r="DNC223" s="16"/>
      <c r="DND223" s="16"/>
      <c r="DNE223" s="16"/>
      <c r="DNF223" s="16"/>
      <c r="DNG223" s="16"/>
      <c r="DNH223" s="16"/>
      <c r="DNI223" s="16"/>
      <c r="DNJ223" s="16"/>
      <c r="DNK223" s="16"/>
      <c r="DNL223" s="16"/>
      <c r="DNM223" s="16"/>
      <c r="DNN223" s="16"/>
      <c r="DNO223" s="16"/>
      <c r="DNP223" s="16"/>
      <c r="DNQ223" s="16"/>
      <c r="DNR223" s="16"/>
      <c r="DNS223" s="16"/>
      <c r="DNT223" s="16"/>
      <c r="DNU223" s="16"/>
      <c r="DNV223" s="16"/>
      <c r="DNW223" s="16"/>
      <c r="DNX223" s="16"/>
      <c r="DNY223" s="16"/>
      <c r="DNZ223" s="16"/>
      <c r="DOA223" s="16"/>
      <c r="DOB223" s="16"/>
      <c r="DOC223" s="16"/>
      <c r="DOD223" s="16"/>
      <c r="DOE223" s="16"/>
      <c r="DOF223" s="16"/>
      <c r="DOG223" s="16"/>
      <c r="DOH223" s="16"/>
      <c r="DOI223" s="16"/>
      <c r="DOJ223" s="16"/>
      <c r="DOK223" s="16"/>
      <c r="DOL223" s="16"/>
      <c r="DOM223" s="16"/>
      <c r="DON223" s="16"/>
      <c r="DOO223" s="16"/>
      <c r="DOP223" s="16"/>
      <c r="DOQ223" s="16"/>
      <c r="DOR223" s="16"/>
      <c r="DOS223" s="16"/>
      <c r="DOT223" s="16"/>
      <c r="DOU223" s="16"/>
      <c r="DOV223" s="16"/>
      <c r="DOW223" s="16"/>
      <c r="DOX223" s="16"/>
      <c r="DOY223" s="16"/>
      <c r="DOZ223" s="16"/>
      <c r="DPA223" s="16"/>
      <c r="DPB223" s="16"/>
      <c r="DPC223" s="16"/>
      <c r="DPD223" s="16"/>
      <c r="DPE223" s="16"/>
      <c r="DPF223" s="16"/>
      <c r="DPG223" s="16"/>
      <c r="DPH223" s="16"/>
      <c r="DPI223" s="16"/>
      <c r="DPJ223" s="16"/>
      <c r="DPK223" s="16"/>
      <c r="DPL223" s="16"/>
      <c r="DPM223" s="16"/>
      <c r="DPN223" s="16"/>
      <c r="DPO223" s="16"/>
      <c r="DPP223" s="16"/>
      <c r="DPQ223" s="16"/>
      <c r="DPR223" s="16"/>
      <c r="DPS223" s="16"/>
      <c r="DPT223" s="16"/>
      <c r="DPU223" s="16"/>
      <c r="DPV223" s="16"/>
      <c r="DPW223" s="16"/>
      <c r="DPX223" s="16"/>
      <c r="DPY223" s="16"/>
      <c r="DPZ223" s="16"/>
      <c r="DQA223" s="16"/>
      <c r="DQB223" s="16"/>
      <c r="DQC223" s="16"/>
      <c r="DQD223" s="16"/>
      <c r="DQE223" s="16"/>
      <c r="DQF223" s="16"/>
      <c r="DQG223" s="16"/>
      <c r="DQH223" s="16"/>
      <c r="DQI223" s="16"/>
      <c r="DQJ223" s="16"/>
      <c r="DQK223" s="16"/>
      <c r="DQL223" s="16"/>
      <c r="DQM223" s="16"/>
      <c r="DQN223" s="16"/>
      <c r="DQO223" s="16"/>
      <c r="DQP223" s="16"/>
      <c r="DQQ223" s="16"/>
      <c r="DQR223" s="16"/>
      <c r="DQS223" s="16"/>
      <c r="DQT223" s="16"/>
      <c r="DQU223" s="16"/>
      <c r="DQV223" s="16"/>
      <c r="DQW223" s="16"/>
      <c r="DQX223" s="16"/>
      <c r="DQY223" s="16"/>
      <c r="DQZ223" s="16"/>
      <c r="DRA223" s="16"/>
      <c r="DRB223" s="16"/>
      <c r="DRC223" s="16"/>
      <c r="DRD223" s="16"/>
      <c r="DRE223" s="16"/>
      <c r="DRF223" s="16"/>
      <c r="DRG223" s="16"/>
      <c r="DRH223" s="16"/>
      <c r="DRI223" s="16"/>
      <c r="DRJ223" s="16"/>
      <c r="DRK223" s="16"/>
      <c r="DRL223" s="16"/>
      <c r="DRM223" s="16"/>
      <c r="DRN223" s="16"/>
      <c r="DRO223" s="16"/>
      <c r="DRP223" s="16"/>
      <c r="DRQ223" s="16"/>
      <c r="DRR223" s="16"/>
      <c r="DRS223" s="16"/>
      <c r="DRT223" s="16"/>
      <c r="DRU223" s="16"/>
      <c r="DRV223" s="16"/>
      <c r="DRW223" s="16"/>
      <c r="DRX223" s="16"/>
      <c r="DRY223" s="16"/>
      <c r="DRZ223" s="16"/>
      <c r="DSA223" s="16"/>
      <c r="DSB223" s="16"/>
      <c r="DSC223" s="16"/>
      <c r="DSD223" s="16"/>
      <c r="DSE223" s="16"/>
      <c r="DSF223" s="16"/>
      <c r="DSG223" s="16"/>
      <c r="DSH223" s="16"/>
      <c r="DSI223" s="16"/>
      <c r="DSJ223" s="16"/>
      <c r="DSK223" s="16"/>
      <c r="DSL223" s="16"/>
      <c r="DSM223" s="16"/>
      <c r="DSN223" s="16"/>
      <c r="DSO223" s="16"/>
      <c r="DSP223" s="16"/>
      <c r="DSQ223" s="16"/>
      <c r="DSR223" s="16"/>
      <c r="DSS223" s="16"/>
      <c r="DST223" s="16"/>
      <c r="DSU223" s="16"/>
      <c r="DSV223" s="16"/>
      <c r="DSW223" s="16"/>
      <c r="DSX223" s="16"/>
      <c r="DSY223" s="16"/>
      <c r="DSZ223" s="16"/>
      <c r="DTA223" s="16"/>
      <c r="DTB223" s="16"/>
      <c r="DTC223" s="16"/>
      <c r="DTD223" s="16"/>
      <c r="DTE223" s="16"/>
      <c r="DTF223" s="16"/>
      <c r="DTG223" s="16"/>
      <c r="DTH223" s="16"/>
      <c r="DTI223" s="16"/>
      <c r="DTJ223" s="16"/>
      <c r="DTK223" s="16"/>
      <c r="DTL223" s="16"/>
      <c r="DTM223" s="16"/>
      <c r="DTN223" s="16"/>
      <c r="DTO223" s="16"/>
      <c r="DTP223" s="16"/>
      <c r="DTQ223" s="16"/>
      <c r="DTR223" s="16"/>
      <c r="DTS223" s="16"/>
      <c r="DTT223" s="16"/>
      <c r="DTU223" s="16"/>
      <c r="DTV223" s="16"/>
      <c r="DTW223" s="16"/>
      <c r="DTX223" s="16"/>
      <c r="DTY223" s="16"/>
      <c r="DTZ223" s="16"/>
      <c r="DUA223" s="16"/>
      <c r="DUB223" s="16"/>
      <c r="DUC223" s="16"/>
      <c r="DUD223" s="16"/>
      <c r="DUE223" s="16"/>
      <c r="DUF223" s="16"/>
      <c r="DUG223" s="16"/>
      <c r="DUH223" s="16"/>
      <c r="DUI223" s="16"/>
      <c r="DUJ223" s="16"/>
      <c r="DUK223" s="16"/>
      <c r="DUL223" s="16"/>
      <c r="DUM223" s="16"/>
      <c r="DUN223" s="16"/>
      <c r="DUO223" s="16"/>
      <c r="DUP223" s="16"/>
      <c r="DUQ223" s="16"/>
      <c r="DUR223" s="16"/>
      <c r="DUS223" s="16"/>
      <c r="DUT223" s="16"/>
      <c r="DUU223" s="16"/>
      <c r="DUV223" s="16"/>
      <c r="DUW223" s="16"/>
      <c r="DUX223" s="16"/>
      <c r="DUY223" s="16"/>
      <c r="DUZ223" s="16"/>
      <c r="DVA223" s="16"/>
      <c r="DVB223" s="16"/>
      <c r="DVC223" s="16"/>
      <c r="DVD223" s="16"/>
      <c r="DVE223" s="16"/>
      <c r="DVF223" s="16"/>
      <c r="DVG223" s="16"/>
      <c r="DVH223" s="16"/>
      <c r="DVI223" s="16"/>
      <c r="DVJ223" s="16"/>
      <c r="DVK223" s="16"/>
      <c r="DVL223" s="16"/>
      <c r="DVM223" s="16"/>
      <c r="DVN223" s="16"/>
      <c r="DVO223" s="16"/>
      <c r="DVP223" s="16"/>
      <c r="DVQ223" s="16"/>
      <c r="DVR223" s="16"/>
      <c r="DVS223" s="16"/>
      <c r="DVT223" s="16"/>
      <c r="DVU223" s="16"/>
      <c r="DVV223" s="16"/>
      <c r="DVW223" s="16"/>
      <c r="DVX223" s="16"/>
      <c r="DVY223" s="16"/>
      <c r="DVZ223" s="16"/>
      <c r="DWA223" s="16"/>
      <c r="DWB223" s="16"/>
      <c r="DWC223" s="16"/>
      <c r="DWD223" s="16"/>
      <c r="DWE223" s="16"/>
      <c r="DWF223" s="16"/>
      <c r="DWG223" s="16"/>
      <c r="DWH223" s="16"/>
      <c r="DWI223" s="16"/>
      <c r="DWJ223" s="16"/>
      <c r="DWK223" s="16"/>
      <c r="DWL223" s="16"/>
      <c r="DWM223" s="16"/>
      <c r="DWN223" s="16"/>
      <c r="DWO223" s="16"/>
      <c r="DWP223" s="16"/>
      <c r="DWQ223" s="16"/>
      <c r="DWR223" s="16"/>
      <c r="DWS223" s="16"/>
      <c r="DWT223" s="16"/>
      <c r="DWU223" s="16"/>
      <c r="DWV223" s="16"/>
      <c r="DWW223" s="16"/>
      <c r="DWX223" s="16"/>
      <c r="DWY223" s="16"/>
      <c r="DWZ223" s="16"/>
      <c r="DXA223" s="16"/>
      <c r="DXB223" s="16"/>
      <c r="DXC223" s="16"/>
      <c r="DXD223" s="16"/>
      <c r="DXE223" s="16"/>
      <c r="DXF223" s="16"/>
      <c r="DXG223" s="16"/>
      <c r="DXH223" s="16"/>
      <c r="DXI223" s="16"/>
      <c r="DXJ223" s="16"/>
      <c r="DXK223" s="16"/>
      <c r="DXL223" s="16"/>
      <c r="DXM223" s="16"/>
      <c r="DXN223" s="16"/>
      <c r="DXO223" s="16"/>
      <c r="DXP223" s="16"/>
      <c r="DXQ223" s="16"/>
      <c r="DXR223" s="16"/>
      <c r="DXS223" s="16"/>
      <c r="DXT223" s="16"/>
      <c r="DXU223" s="16"/>
      <c r="DXV223" s="16"/>
      <c r="DXW223" s="16"/>
      <c r="DXX223" s="16"/>
      <c r="DXY223" s="16"/>
      <c r="DXZ223" s="16"/>
      <c r="DYA223" s="16"/>
      <c r="DYB223" s="16"/>
      <c r="DYC223" s="16"/>
      <c r="DYD223" s="16"/>
      <c r="DYE223" s="16"/>
      <c r="DYF223" s="16"/>
      <c r="DYG223" s="16"/>
      <c r="DYH223" s="16"/>
      <c r="DYI223" s="16"/>
      <c r="DYJ223" s="16"/>
      <c r="DYK223" s="16"/>
      <c r="DYL223" s="16"/>
      <c r="DYM223" s="16"/>
      <c r="DYN223" s="16"/>
      <c r="DYO223" s="16"/>
      <c r="DYP223" s="16"/>
      <c r="DYQ223" s="16"/>
      <c r="DYR223" s="16"/>
      <c r="DYS223" s="16"/>
      <c r="DYT223" s="16"/>
      <c r="DYU223" s="16"/>
      <c r="DYV223" s="16"/>
      <c r="DYW223" s="16"/>
      <c r="DYX223" s="16"/>
      <c r="DYY223" s="16"/>
      <c r="DYZ223" s="16"/>
      <c r="DZA223" s="16"/>
      <c r="DZB223" s="16"/>
      <c r="DZC223" s="16"/>
      <c r="DZD223" s="16"/>
      <c r="DZE223" s="16"/>
      <c r="DZF223" s="16"/>
      <c r="DZG223" s="16"/>
      <c r="DZH223" s="16"/>
      <c r="DZI223" s="16"/>
      <c r="DZJ223" s="16"/>
      <c r="DZK223" s="16"/>
      <c r="DZL223" s="16"/>
      <c r="DZM223" s="16"/>
      <c r="DZN223" s="16"/>
      <c r="DZO223" s="16"/>
      <c r="DZP223" s="16"/>
      <c r="DZQ223" s="16"/>
      <c r="DZR223" s="16"/>
      <c r="DZS223" s="16"/>
      <c r="DZT223" s="16"/>
      <c r="DZU223" s="16"/>
      <c r="DZV223" s="16"/>
      <c r="DZW223" s="16"/>
      <c r="DZX223" s="16"/>
      <c r="DZY223" s="16"/>
      <c r="DZZ223" s="16"/>
      <c r="EAA223" s="16"/>
      <c r="EAB223" s="16"/>
      <c r="EAC223" s="16"/>
      <c r="EAD223" s="16"/>
      <c r="EAE223" s="16"/>
      <c r="EAF223" s="16"/>
      <c r="EAG223" s="16"/>
      <c r="EAH223" s="16"/>
      <c r="EAI223" s="16"/>
      <c r="EAJ223" s="16"/>
      <c r="EAK223" s="16"/>
      <c r="EAL223" s="16"/>
      <c r="EAM223" s="16"/>
      <c r="EAN223" s="16"/>
      <c r="EAO223" s="16"/>
      <c r="EAP223" s="16"/>
      <c r="EAQ223" s="16"/>
      <c r="EAR223" s="16"/>
      <c r="EAS223" s="16"/>
      <c r="EAT223" s="16"/>
      <c r="EAU223" s="16"/>
      <c r="EAV223" s="16"/>
      <c r="EAW223" s="16"/>
      <c r="EAX223" s="16"/>
      <c r="EAY223" s="16"/>
      <c r="EAZ223" s="16"/>
      <c r="EBA223" s="16"/>
      <c r="EBB223" s="16"/>
      <c r="EBC223" s="16"/>
      <c r="EBD223" s="16"/>
      <c r="EBE223" s="16"/>
      <c r="EBF223" s="16"/>
      <c r="EBG223" s="16"/>
      <c r="EBH223" s="16"/>
      <c r="EBI223" s="16"/>
      <c r="EBJ223" s="16"/>
      <c r="EBK223" s="16"/>
      <c r="EBL223" s="16"/>
      <c r="EBM223" s="16"/>
      <c r="EBN223" s="16"/>
      <c r="EBO223" s="16"/>
      <c r="EBP223" s="16"/>
      <c r="EBQ223" s="16"/>
      <c r="EBR223" s="16"/>
      <c r="EBS223" s="16"/>
      <c r="EBT223" s="16"/>
      <c r="EBU223" s="16"/>
      <c r="EBV223" s="16"/>
      <c r="EBW223" s="16"/>
      <c r="EBX223" s="16"/>
      <c r="EBY223" s="16"/>
      <c r="EBZ223" s="16"/>
      <c r="ECA223" s="16"/>
      <c r="ECB223" s="16"/>
      <c r="ECC223" s="16"/>
      <c r="ECD223" s="16"/>
      <c r="ECE223" s="16"/>
      <c r="ECF223" s="16"/>
      <c r="ECG223" s="16"/>
      <c r="ECH223" s="16"/>
      <c r="ECI223" s="16"/>
      <c r="ECJ223" s="16"/>
      <c r="ECK223" s="16"/>
      <c r="ECL223" s="16"/>
      <c r="ECM223" s="16"/>
      <c r="ECN223" s="16"/>
      <c r="ECO223" s="16"/>
      <c r="ECP223" s="16"/>
      <c r="ECQ223" s="16"/>
      <c r="ECR223" s="16"/>
      <c r="ECS223" s="16"/>
      <c r="ECT223" s="16"/>
      <c r="ECU223" s="16"/>
      <c r="ECV223" s="16"/>
      <c r="ECW223" s="16"/>
      <c r="ECX223" s="16"/>
      <c r="ECY223" s="16"/>
      <c r="ECZ223" s="16"/>
      <c r="EDA223" s="16"/>
      <c r="EDB223" s="16"/>
      <c r="EDC223" s="16"/>
      <c r="EDD223" s="16"/>
      <c r="EDE223" s="16"/>
      <c r="EDF223" s="16"/>
      <c r="EDG223" s="16"/>
      <c r="EDH223" s="16"/>
      <c r="EDI223" s="16"/>
      <c r="EDJ223" s="16"/>
      <c r="EDK223" s="16"/>
      <c r="EDL223" s="16"/>
      <c r="EDM223" s="16"/>
      <c r="EDN223" s="16"/>
      <c r="EDO223" s="16"/>
      <c r="EDP223" s="16"/>
      <c r="EDQ223" s="16"/>
      <c r="EDR223" s="16"/>
      <c r="EDS223" s="16"/>
      <c r="EDT223" s="16"/>
      <c r="EDU223" s="16"/>
      <c r="EDV223" s="16"/>
      <c r="EDW223" s="16"/>
      <c r="EDX223" s="16"/>
      <c r="EDY223" s="16"/>
      <c r="EDZ223" s="16"/>
      <c r="EEA223" s="16"/>
      <c r="EEB223" s="16"/>
      <c r="EEC223" s="16"/>
      <c r="EED223" s="16"/>
      <c r="EEE223" s="16"/>
      <c r="EEF223" s="16"/>
      <c r="EEG223" s="16"/>
      <c r="EEH223" s="16"/>
      <c r="EEI223" s="16"/>
      <c r="EEJ223" s="16"/>
      <c r="EEK223" s="16"/>
      <c r="EEL223" s="16"/>
      <c r="EEM223" s="16"/>
      <c r="EEN223" s="16"/>
      <c r="EEO223" s="16"/>
      <c r="EEP223" s="16"/>
      <c r="EEQ223" s="16"/>
      <c r="EER223" s="16"/>
      <c r="EES223" s="16"/>
      <c r="EET223" s="16"/>
      <c r="EEU223" s="16"/>
      <c r="EEV223" s="16"/>
      <c r="EEW223" s="16"/>
      <c r="EEX223" s="16"/>
      <c r="EEY223" s="16"/>
      <c r="EEZ223" s="16"/>
      <c r="EFA223" s="16"/>
      <c r="EFB223" s="16"/>
      <c r="EFC223" s="16"/>
      <c r="EFD223" s="16"/>
      <c r="EFE223" s="16"/>
      <c r="EFF223" s="16"/>
      <c r="EFG223" s="16"/>
      <c r="EFH223" s="16"/>
      <c r="EFI223" s="16"/>
      <c r="EFJ223" s="16"/>
      <c r="EFK223" s="16"/>
      <c r="EFL223" s="16"/>
      <c r="EFM223" s="16"/>
      <c r="EFN223" s="16"/>
      <c r="EFO223" s="16"/>
      <c r="EFP223" s="16"/>
      <c r="EFQ223" s="16"/>
      <c r="EFR223" s="16"/>
      <c r="EFS223" s="16"/>
      <c r="EFT223" s="16"/>
      <c r="EFU223" s="16"/>
      <c r="EFV223" s="16"/>
      <c r="EFW223" s="16"/>
      <c r="EFX223" s="16"/>
      <c r="EFY223" s="16"/>
      <c r="EFZ223" s="16"/>
      <c r="EGA223" s="16"/>
      <c r="EGB223" s="16"/>
      <c r="EGC223" s="16"/>
      <c r="EGD223" s="16"/>
      <c r="EGE223" s="16"/>
      <c r="EGF223" s="16"/>
      <c r="EGG223" s="16"/>
      <c r="EGH223" s="16"/>
      <c r="EGI223" s="16"/>
      <c r="EGJ223" s="16"/>
      <c r="EGK223" s="16"/>
      <c r="EGL223" s="16"/>
      <c r="EGM223" s="16"/>
      <c r="EGN223" s="16"/>
      <c r="EGO223" s="16"/>
      <c r="EGP223" s="16"/>
      <c r="EGQ223" s="16"/>
      <c r="EGR223" s="16"/>
      <c r="EGS223" s="16"/>
      <c r="EGT223" s="16"/>
      <c r="EGU223" s="16"/>
      <c r="EGV223" s="16"/>
      <c r="EGW223" s="16"/>
      <c r="EGX223" s="16"/>
      <c r="EGY223" s="16"/>
      <c r="EGZ223" s="16"/>
      <c r="EHA223" s="16"/>
      <c r="EHB223" s="16"/>
      <c r="EHC223" s="16"/>
      <c r="EHD223" s="16"/>
      <c r="EHE223" s="16"/>
      <c r="EHF223" s="16"/>
      <c r="EHG223" s="16"/>
      <c r="EHH223" s="16"/>
      <c r="EHI223" s="16"/>
      <c r="EHJ223" s="16"/>
      <c r="EHK223" s="16"/>
      <c r="EHL223" s="16"/>
      <c r="EHM223" s="16"/>
      <c r="EHN223" s="16"/>
      <c r="EHO223" s="16"/>
      <c r="EHP223" s="16"/>
      <c r="EHQ223" s="16"/>
      <c r="EHR223" s="16"/>
      <c r="EHS223" s="16"/>
      <c r="EHT223" s="16"/>
      <c r="EHU223" s="16"/>
      <c r="EHV223" s="16"/>
      <c r="EHW223" s="16"/>
      <c r="EHX223" s="16"/>
      <c r="EHY223" s="16"/>
      <c r="EHZ223" s="16"/>
      <c r="EIA223" s="16"/>
      <c r="EIB223" s="16"/>
      <c r="EIC223" s="16"/>
      <c r="EID223" s="16"/>
      <c r="EIE223" s="16"/>
      <c r="EIF223" s="16"/>
      <c r="EIG223" s="16"/>
      <c r="EIH223" s="16"/>
      <c r="EII223" s="16"/>
      <c r="EIJ223" s="16"/>
      <c r="EIK223" s="16"/>
      <c r="EIL223" s="16"/>
      <c r="EIM223" s="16"/>
      <c r="EIN223" s="16"/>
      <c r="EIO223" s="16"/>
      <c r="EIP223" s="16"/>
      <c r="EIQ223" s="16"/>
      <c r="EIR223" s="16"/>
      <c r="EIS223" s="16"/>
      <c r="EIT223" s="16"/>
      <c r="EIU223" s="16"/>
      <c r="EIV223" s="16"/>
      <c r="EIW223" s="16"/>
      <c r="EIX223" s="16"/>
      <c r="EIY223" s="16"/>
      <c r="EIZ223" s="16"/>
      <c r="EJA223" s="16"/>
      <c r="EJB223" s="16"/>
      <c r="EJC223" s="16"/>
      <c r="EJD223" s="16"/>
      <c r="EJE223" s="16"/>
      <c r="EJF223" s="16"/>
      <c r="EJG223" s="16"/>
      <c r="EJH223" s="16"/>
      <c r="EJI223" s="16"/>
      <c r="EJJ223" s="16"/>
      <c r="EJK223" s="16"/>
      <c r="EJL223" s="16"/>
      <c r="EJM223" s="16"/>
      <c r="EJN223" s="16"/>
      <c r="EJO223" s="16"/>
      <c r="EJP223" s="16"/>
      <c r="EJQ223" s="16"/>
      <c r="EJR223" s="16"/>
      <c r="EJS223" s="16"/>
      <c r="EJT223" s="16"/>
      <c r="EJU223" s="16"/>
      <c r="EJV223" s="16"/>
      <c r="EJW223" s="16"/>
      <c r="EJX223" s="16"/>
      <c r="EJY223" s="16"/>
      <c r="EJZ223" s="16"/>
      <c r="EKA223" s="16"/>
      <c r="EKB223" s="16"/>
      <c r="EKC223" s="16"/>
      <c r="EKD223" s="16"/>
      <c r="EKE223" s="16"/>
      <c r="EKF223" s="16"/>
      <c r="EKG223" s="16"/>
      <c r="EKH223" s="16"/>
      <c r="EKI223" s="16"/>
      <c r="EKJ223" s="16"/>
      <c r="EKK223" s="16"/>
      <c r="EKL223" s="16"/>
      <c r="EKM223" s="16"/>
      <c r="EKN223" s="16"/>
      <c r="EKO223" s="16"/>
      <c r="EKP223" s="16"/>
      <c r="EKQ223" s="16"/>
      <c r="EKR223" s="16"/>
      <c r="EKS223" s="16"/>
      <c r="EKT223" s="16"/>
      <c r="EKU223" s="16"/>
      <c r="EKV223" s="16"/>
      <c r="EKW223" s="16"/>
      <c r="EKX223" s="16"/>
      <c r="EKY223" s="16"/>
      <c r="EKZ223" s="16"/>
      <c r="ELA223" s="16"/>
      <c r="ELB223" s="16"/>
      <c r="ELC223" s="16"/>
      <c r="ELD223" s="16"/>
      <c r="ELE223" s="16"/>
      <c r="ELF223" s="16"/>
      <c r="ELG223" s="16"/>
      <c r="ELH223" s="16"/>
      <c r="ELI223" s="16"/>
      <c r="ELJ223" s="16"/>
      <c r="ELK223" s="16"/>
      <c r="ELL223" s="16"/>
      <c r="ELM223" s="16"/>
      <c r="ELN223" s="16"/>
      <c r="ELO223" s="16"/>
      <c r="ELP223" s="16"/>
      <c r="ELQ223" s="16"/>
      <c r="ELR223" s="16"/>
      <c r="ELS223" s="16"/>
      <c r="ELT223" s="16"/>
      <c r="ELU223" s="16"/>
      <c r="ELV223" s="16"/>
      <c r="ELW223" s="16"/>
      <c r="ELX223" s="16"/>
      <c r="ELY223" s="16"/>
      <c r="ELZ223" s="16"/>
      <c r="EMA223" s="16"/>
      <c r="EMB223" s="16"/>
      <c r="EMC223" s="16"/>
      <c r="EMD223" s="16"/>
      <c r="EME223" s="16"/>
      <c r="EMF223" s="16"/>
      <c r="EMG223" s="16"/>
      <c r="EMH223" s="16"/>
      <c r="EMI223" s="16"/>
      <c r="EMJ223" s="16"/>
      <c r="EMK223" s="16"/>
      <c r="EML223" s="16"/>
      <c r="EMM223" s="16"/>
      <c r="EMN223" s="16"/>
      <c r="EMO223" s="16"/>
      <c r="EMP223" s="16"/>
      <c r="EMQ223" s="16"/>
      <c r="EMR223" s="16"/>
      <c r="EMS223" s="16"/>
      <c r="EMT223" s="16"/>
      <c r="EMU223" s="16"/>
      <c r="EMV223" s="16"/>
      <c r="EMW223" s="16"/>
      <c r="EMX223" s="16"/>
      <c r="EMY223" s="16"/>
      <c r="EMZ223" s="16"/>
      <c r="ENA223" s="16"/>
      <c r="ENB223" s="16"/>
      <c r="ENC223" s="16"/>
      <c r="END223" s="16"/>
      <c r="ENE223" s="16"/>
      <c r="ENF223" s="16"/>
      <c r="ENG223" s="16"/>
      <c r="ENH223" s="16"/>
      <c r="ENI223" s="16"/>
      <c r="ENJ223" s="16"/>
      <c r="ENK223" s="16"/>
      <c r="ENL223" s="16"/>
      <c r="ENM223" s="16"/>
      <c r="ENN223" s="16"/>
      <c r="ENO223" s="16"/>
      <c r="ENP223" s="16"/>
      <c r="ENQ223" s="16"/>
      <c r="ENR223" s="16"/>
      <c r="ENS223" s="16"/>
      <c r="ENT223" s="16"/>
      <c r="ENU223" s="16"/>
      <c r="ENV223" s="16"/>
      <c r="ENW223" s="16"/>
      <c r="ENX223" s="16"/>
      <c r="ENY223" s="16"/>
      <c r="ENZ223" s="16"/>
      <c r="EOA223" s="16"/>
      <c r="EOB223" s="16"/>
      <c r="EOC223" s="16"/>
      <c r="EOD223" s="16"/>
      <c r="EOE223" s="16"/>
      <c r="EOF223" s="16"/>
      <c r="EOG223" s="16"/>
      <c r="EOH223" s="16"/>
      <c r="EOI223" s="16"/>
      <c r="EOJ223" s="16"/>
      <c r="EOK223" s="16"/>
      <c r="EOL223" s="16"/>
      <c r="EOM223" s="16"/>
      <c r="EON223" s="16"/>
      <c r="EOO223" s="16"/>
      <c r="EOP223" s="16"/>
      <c r="EOQ223" s="16"/>
      <c r="EOR223" s="16"/>
      <c r="EOS223" s="16"/>
      <c r="EOT223" s="16"/>
      <c r="EOU223" s="16"/>
      <c r="EOV223" s="16"/>
      <c r="EOW223" s="16"/>
      <c r="EOX223" s="16"/>
      <c r="EOY223" s="16"/>
      <c r="EOZ223" s="16"/>
      <c r="EPA223" s="16"/>
      <c r="EPB223" s="16"/>
      <c r="EPC223" s="16"/>
      <c r="EPD223" s="16"/>
      <c r="EPE223" s="16"/>
      <c r="EPF223" s="16"/>
      <c r="EPG223" s="16"/>
      <c r="EPH223" s="16"/>
      <c r="EPI223" s="16"/>
      <c r="EPJ223" s="16"/>
      <c r="EPK223" s="16"/>
      <c r="EPL223" s="16"/>
      <c r="EPM223" s="16"/>
      <c r="EPN223" s="16"/>
      <c r="EPO223" s="16"/>
      <c r="EPP223" s="16"/>
      <c r="EPQ223" s="16"/>
      <c r="EPR223" s="16"/>
      <c r="EPS223" s="16"/>
      <c r="EPT223" s="16"/>
      <c r="EPU223" s="16"/>
      <c r="EPV223" s="16"/>
      <c r="EPW223" s="16"/>
      <c r="EPX223" s="16"/>
      <c r="EPY223" s="16"/>
      <c r="EPZ223" s="16"/>
      <c r="EQA223" s="16"/>
      <c r="EQB223" s="16"/>
      <c r="EQC223" s="16"/>
      <c r="EQD223" s="16"/>
      <c r="EQE223" s="16"/>
      <c r="EQF223" s="16"/>
      <c r="EQG223" s="16"/>
      <c r="EQH223" s="16"/>
      <c r="EQI223" s="16"/>
      <c r="EQJ223" s="16"/>
      <c r="EQK223" s="16"/>
      <c r="EQL223" s="16"/>
      <c r="EQM223" s="16"/>
      <c r="EQN223" s="16"/>
      <c r="EQO223" s="16"/>
      <c r="EQP223" s="16"/>
      <c r="EQQ223" s="16"/>
      <c r="EQR223" s="16"/>
      <c r="EQS223" s="16"/>
      <c r="EQT223" s="16"/>
      <c r="EQU223" s="16"/>
      <c r="EQV223" s="16"/>
      <c r="EQW223" s="16"/>
      <c r="EQX223" s="16"/>
      <c r="EQY223" s="16"/>
      <c r="EQZ223" s="16"/>
      <c r="ERA223" s="16"/>
      <c r="ERB223" s="16"/>
      <c r="ERC223" s="16"/>
      <c r="ERD223" s="16"/>
      <c r="ERE223" s="16"/>
      <c r="ERF223" s="16"/>
      <c r="ERG223" s="16"/>
      <c r="ERH223" s="16"/>
      <c r="ERI223" s="16"/>
      <c r="ERJ223" s="16"/>
      <c r="ERK223" s="16"/>
      <c r="ERL223" s="16"/>
      <c r="ERM223" s="16"/>
      <c r="ERN223" s="16"/>
      <c r="ERO223" s="16"/>
      <c r="ERP223" s="16"/>
      <c r="ERQ223" s="16"/>
      <c r="ERR223" s="16"/>
      <c r="ERS223" s="16"/>
      <c r="ERT223" s="16"/>
      <c r="ERU223" s="16"/>
      <c r="ERV223" s="16"/>
      <c r="ERW223" s="16"/>
      <c r="ERX223" s="16"/>
      <c r="ERY223" s="16"/>
      <c r="ERZ223" s="16"/>
      <c r="ESA223" s="16"/>
      <c r="ESB223" s="16"/>
      <c r="ESC223" s="16"/>
      <c r="ESD223" s="16"/>
      <c r="ESE223" s="16"/>
      <c r="ESF223" s="16"/>
      <c r="ESG223" s="16"/>
      <c r="ESH223" s="16"/>
      <c r="ESI223" s="16"/>
      <c r="ESJ223" s="16"/>
      <c r="ESK223" s="16"/>
      <c r="ESL223" s="16"/>
      <c r="ESM223" s="16"/>
      <c r="ESN223" s="16"/>
      <c r="ESO223" s="16"/>
      <c r="ESP223" s="16"/>
      <c r="ESQ223" s="16"/>
      <c r="ESR223" s="16"/>
      <c r="ESS223" s="16"/>
      <c r="EST223" s="16"/>
      <c r="ESU223" s="16"/>
      <c r="ESV223" s="16"/>
      <c r="ESW223" s="16"/>
      <c r="ESX223" s="16"/>
      <c r="ESY223" s="16"/>
      <c r="ESZ223" s="16"/>
      <c r="ETA223" s="16"/>
      <c r="ETB223" s="16"/>
      <c r="ETC223" s="16"/>
      <c r="ETD223" s="16"/>
      <c r="ETE223" s="16"/>
      <c r="ETF223" s="16"/>
      <c r="ETG223" s="16"/>
      <c r="ETH223" s="16"/>
      <c r="ETI223" s="16"/>
      <c r="ETJ223" s="16"/>
      <c r="ETK223" s="16"/>
      <c r="ETL223" s="16"/>
      <c r="ETM223" s="16"/>
      <c r="ETN223" s="16"/>
      <c r="ETO223" s="16"/>
      <c r="ETP223" s="16"/>
      <c r="ETQ223" s="16"/>
      <c r="ETR223" s="16"/>
      <c r="ETS223" s="16"/>
      <c r="ETT223" s="16"/>
      <c r="ETU223" s="16"/>
      <c r="ETV223" s="16"/>
      <c r="ETW223" s="16"/>
      <c r="ETX223" s="16"/>
      <c r="ETY223" s="16"/>
      <c r="ETZ223" s="16"/>
      <c r="EUA223" s="16"/>
      <c r="EUB223" s="16"/>
      <c r="EUC223" s="16"/>
      <c r="EUD223" s="16"/>
      <c r="EUE223" s="16"/>
      <c r="EUF223" s="16"/>
      <c r="EUG223" s="16"/>
      <c r="EUH223" s="16"/>
      <c r="EUI223" s="16"/>
      <c r="EUJ223" s="16"/>
      <c r="EUK223" s="16"/>
      <c r="EUL223" s="16"/>
      <c r="EUM223" s="16"/>
      <c r="EUN223" s="16"/>
      <c r="EUO223" s="16"/>
      <c r="EUP223" s="16"/>
      <c r="EUQ223" s="16"/>
      <c r="EUR223" s="16"/>
      <c r="EUS223" s="16"/>
      <c r="EUT223" s="16"/>
      <c r="EUU223" s="16"/>
      <c r="EUV223" s="16"/>
      <c r="EUW223" s="16"/>
      <c r="EUX223" s="16"/>
      <c r="EUY223" s="16"/>
      <c r="EUZ223" s="16"/>
      <c r="EVA223" s="16"/>
      <c r="EVB223" s="16"/>
      <c r="EVC223" s="16"/>
      <c r="EVD223" s="16"/>
      <c r="EVE223" s="16"/>
      <c r="EVF223" s="16"/>
      <c r="EVG223" s="16"/>
      <c r="EVH223" s="16"/>
      <c r="EVI223" s="16"/>
      <c r="EVJ223" s="16"/>
      <c r="EVK223" s="16"/>
      <c r="EVL223" s="16"/>
      <c r="EVM223" s="16"/>
      <c r="EVN223" s="16"/>
      <c r="EVO223" s="16"/>
      <c r="EVP223" s="16"/>
      <c r="EVQ223" s="16"/>
      <c r="EVR223" s="16"/>
      <c r="EVS223" s="16"/>
      <c r="EVT223" s="16"/>
      <c r="EVU223" s="16"/>
      <c r="EVV223" s="16"/>
      <c r="EVW223" s="16"/>
      <c r="EVX223" s="16"/>
      <c r="EVY223" s="16"/>
      <c r="EVZ223" s="16"/>
      <c r="EWA223" s="16"/>
      <c r="EWB223" s="16"/>
      <c r="EWC223" s="16"/>
      <c r="EWD223" s="16"/>
      <c r="EWE223" s="16"/>
      <c r="EWF223" s="16"/>
      <c r="EWG223" s="16"/>
      <c r="EWH223" s="16"/>
      <c r="EWI223" s="16"/>
      <c r="EWJ223" s="16"/>
      <c r="EWK223" s="16"/>
      <c r="EWL223" s="16"/>
      <c r="EWM223" s="16"/>
      <c r="EWN223" s="16"/>
      <c r="EWO223" s="16"/>
      <c r="EWP223" s="16"/>
      <c r="EWQ223" s="16"/>
      <c r="EWR223" s="16"/>
      <c r="EWS223" s="16"/>
      <c r="EWT223" s="16"/>
      <c r="EWU223" s="16"/>
      <c r="EWV223" s="16"/>
      <c r="EWW223" s="16"/>
      <c r="EWX223" s="16"/>
      <c r="EWY223" s="16"/>
      <c r="EWZ223" s="16"/>
      <c r="EXA223" s="16"/>
      <c r="EXB223" s="16"/>
      <c r="EXC223" s="16"/>
      <c r="EXD223" s="16"/>
      <c r="EXE223" s="16"/>
      <c r="EXF223" s="16"/>
      <c r="EXG223" s="16"/>
      <c r="EXH223" s="16"/>
      <c r="EXI223" s="16"/>
      <c r="EXJ223" s="16"/>
      <c r="EXK223" s="16"/>
      <c r="EXL223" s="16"/>
      <c r="EXM223" s="16"/>
      <c r="EXN223" s="16"/>
      <c r="EXO223" s="16"/>
      <c r="EXP223" s="16"/>
      <c r="EXQ223" s="16"/>
      <c r="EXR223" s="16"/>
      <c r="EXS223" s="16"/>
      <c r="EXT223" s="16"/>
      <c r="EXU223" s="16"/>
      <c r="EXV223" s="16"/>
      <c r="EXW223" s="16"/>
      <c r="EXX223" s="16"/>
      <c r="EXY223" s="16"/>
      <c r="EXZ223" s="16"/>
      <c r="EYA223" s="16"/>
      <c r="EYB223" s="16"/>
      <c r="EYC223" s="16"/>
      <c r="EYD223" s="16"/>
      <c r="EYE223" s="16"/>
      <c r="EYF223" s="16"/>
      <c r="EYG223" s="16"/>
      <c r="EYH223" s="16"/>
      <c r="EYI223" s="16"/>
      <c r="EYJ223" s="16"/>
      <c r="EYK223" s="16"/>
      <c r="EYL223" s="16"/>
      <c r="EYM223" s="16"/>
      <c r="EYN223" s="16"/>
      <c r="EYO223" s="16"/>
      <c r="EYP223" s="16"/>
      <c r="EYQ223" s="16"/>
      <c r="EYR223" s="16"/>
      <c r="EYS223" s="16"/>
      <c r="EYT223" s="16"/>
      <c r="EYU223" s="16"/>
      <c r="EYV223" s="16"/>
      <c r="EYW223" s="16"/>
      <c r="EYX223" s="16"/>
      <c r="EYY223" s="16"/>
      <c r="EYZ223" s="16"/>
      <c r="EZA223" s="16"/>
      <c r="EZB223" s="16"/>
      <c r="EZC223" s="16"/>
      <c r="EZD223" s="16"/>
      <c r="EZE223" s="16"/>
      <c r="EZF223" s="16"/>
      <c r="EZG223" s="16"/>
      <c r="EZH223" s="16"/>
      <c r="EZI223" s="16"/>
      <c r="EZJ223" s="16"/>
      <c r="EZK223" s="16"/>
      <c r="EZL223" s="16"/>
      <c r="EZM223" s="16"/>
      <c r="EZN223" s="16"/>
      <c r="EZO223" s="16"/>
      <c r="EZP223" s="16"/>
      <c r="EZQ223" s="16"/>
      <c r="EZR223" s="16"/>
      <c r="EZS223" s="16"/>
      <c r="EZT223" s="16"/>
      <c r="EZU223" s="16"/>
      <c r="EZV223" s="16"/>
      <c r="EZW223" s="16"/>
      <c r="EZX223" s="16"/>
      <c r="EZY223" s="16"/>
      <c r="EZZ223" s="16"/>
      <c r="FAA223" s="16"/>
      <c r="FAB223" s="16"/>
      <c r="FAC223" s="16"/>
      <c r="FAD223" s="16"/>
      <c r="FAE223" s="16"/>
      <c r="FAF223" s="16"/>
      <c r="FAG223" s="16"/>
      <c r="FAH223" s="16"/>
      <c r="FAI223" s="16"/>
      <c r="FAJ223" s="16"/>
      <c r="FAK223" s="16"/>
      <c r="FAL223" s="16"/>
      <c r="FAM223" s="16"/>
      <c r="FAN223" s="16"/>
      <c r="FAO223" s="16"/>
      <c r="FAP223" s="16"/>
      <c r="FAQ223" s="16"/>
      <c r="FAR223" s="16"/>
      <c r="FAS223" s="16"/>
      <c r="FAT223" s="16"/>
      <c r="FAU223" s="16"/>
      <c r="FAV223" s="16"/>
      <c r="FAW223" s="16"/>
      <c r="FAX223" s="16"/>
      <c r="FAY223" s="16"/>
      <c r="FAZ223" s="16"/>
      <c r="FBA223" s="16"/>
      <c r="FBB223" s="16"/>
      <c r="FBC223" s="16"/>
      <c r="FBD223" s="16"/>
      <c r="FBE223" s="16"/>
      <c r="FBF223" s="16"/>
      <c r="FBG223" s="16"/>
      <c r="FBH223" s="16"/>
      <c r="FBI223" s="16"/>
      <c r="FBJ223" s="16"/>
      <c r="FBK223" s="16"/>
      <c r="FBL223" s="16"/>
      <c r="FBM223" s="16"/>
      <c r="FBN223" s="16"/>
      <c r="FBO223" s="16"/>
      <c r="FBP223" s="16"/>
      <c r="FBQ223" s="16"/>
      <c r="FBR223" s="16"/>
      <c r="FBS223" s="16"/>
      <c r="FBT223" s="16"/>
      <c r="FBU223" s="16"/>
      <c r="FBV223" s="16"/>
      <c r="FBW223" s="16"/>
      <c r="FBX223" s="16"/>
      <c r="FBY223" s="16"/>
      <c r="FBZ223" s="16"/>
      <c r="FCA223" s="16"/>
      <c r="FCB223" s="16"/>
      <c r="FCC223" s="16"/>
      <c r="FCD223" s="16"/>
      <c r="FCE223" s="16"/>
      <c r="FCF223" s="16"/>
      <c r="FCG223" s="16"/>
      <c r="FCH223" s="16"/>
      <c r="FCI223" s="16"/>
      <c r="FCJ223" s="16"/>
      <c r="FCK223" s="16"/>
      <c r="FCL223" s="16"/>
      <c r="FCM223" s="16"/>
      <c r="FCN223" s="16"/>
      <c r="FCO223" s="16"/>
      <c r="FCP223" s="16"/>
      <c r="FCQ223" s="16"/>
      <c r="FCR223" s="16"/>
      <c r="FCS223" s="16"/>
      <c r="FCT223" s="16"/>
      <c r="FCU223" s="16"/>
      <c r="FCV223" s="16"/>
      <c r="FCW223" s="16"/>
      <c r="FCX223" s="16"/>
      <c r="FCY223" s="16"/>
      <c r="FCZ223" s="16"/>
      <c r="FDA223" s="16"/>
      <c r="FDB223" s="16"/>
      <c r="FDC223" s="16"/>
      <c r="FDD223" s="16"/>
      <c r="FDE223" s="16"/>
      <c r="FDF223" s="16"/>
      <c r="FDG223" s="16"/>
      <c r="FDH223" s="16"/>
      <c r="FDI223" s="16"/>
      <c r="FDJ223" s="16"/>
      <c r="FDK223" s="16"/>
      <c r="FDL223" s="16"/>
      <c r="FDM223" s="16"/>
      <c r="FDN223" s="16"/>
      <c r="FDO223" s="16"/>
      <c r="FDP223" s="16"/>
      <c r="FDQ223" s="16"/>
      <c r="FDR223" s="16"/>
      <c r="FDS223" s="16"/>
      <c r="FDT223" s="16"/>
      <c r="FDU223" s="16"/>
      <c r="FDV223" s="16"/>
      <c r="FDW223" s="16"/>
      <c r="FDX223" s="16"/>
      <c r="FDY223" s="16"/>
      <c r="FDZ223" s="16"/>
      <c r="FEA223" s="16"/>
      <c r="FEB223" s="16"/>
      <c r="FEC223" s="16"/>
      <c r="FED223" s="16"/>
      <c r="FEE223" s="16"/>
      <c r="FEF223" s="16"/>
      <c r="FEG223" s="16"/>
      <c r="FEH223" s="16"/>
      <c r="FEI223" s="16"/>
      <c r="FEJ223" s="16"/>
      <c r="FEK223" s="16"/>
      <c r="FEL223" s="16"/>
      <c r="FEM223" s="16"/>
      <c r="FEN223" s="16"/>
      <c r="FEO223" s="16"/>
      <c r="FEP223" s="16"/>
      <c r="FEQ223" s="16"/>
      <c r="FER223" s="16"/>
      <c r="FES223" s="16"/>
      <c r="FET223" s="16"/>
      <c r="FEU223" s="16"/>
      <c r="FEV223" s="16"/>
      <c r="FEW223" s="16"/>
      <c r="FEX223" s="16"/>
      <c r="FEY223" s="16"/>
      <c r="FEZ223" s="16"/>
      <c r="FFA223" s="16"/>
      <c r="FFB223" s="16"/>
      <c r="FFC223" s="16"/>
      <c r="FFD223" s="16"/>
      <c r="FFE223" s="16"/>
      <c r="FFF223" s="16"/>
      <c r="FFG223" s="16"/>
      <c r="FFH223" s="16"/>
      <c r="FFI223" s="16"/>
      <c r="FFJ223" s="16"/>
      <c r="FFK223" s="16"/>
      <c r="FFL223" s="16"/>
      <c r="FFM223" s="16"/>
      <c r="FFN223" s="16"/>
      <c r="FFO223" s="16"/>
      <c r="FFP223" s="16"/>
      <c r="FFQ223" s="16"/>
      <c r="FFR223" s="16"/>
      <c r="FFS223" s="16"/>
      <c r="FFT223" s="16"/>
      <c r="FFU223" s="16"/>
      <c r="FFV223" s="16"/>
      <c r="FFW223" s="16"/>
      <c r="FFX223" s="16"/>
      <c r="FFY223" s="16"/>
      <c r="FFZ223" s="16"/>
      <c r="FGA223" s="16"/>
      <c r="FGB223" s="16"/>
      <c r="FGC223" s="16"/>
      <c r="FGD223" s="16"/>
      <c r="FGE223" s="16"/>
      <c r="FGF223" s="16"/>
      <c r="FGG223" s="16"/>
      <c r="FGH223" s="16"/>
      <c r="FGI223" s="16"/>
      <c r="FGJ223" s="16"/>
      <c r="FGK223" s="16"/>
      <c r="FGL223" s="16"/>
      <c r="FGM223" s="16"/>
      <c r="FGN223" s="16"/>
      <c r="FGO223" s="16"/>
      <c r="FGP223" s="16"/>
      <c r="FGQ223" s="16"/>
      <c r="FGR223" s="16"/>
      <c r="FGS223" s="16"/>
      <c r="FGT223" s="16"/>
      <c r="FGU223" s="16"/>
      <c r="FGV223" s="16"/>
      <c r="FGW223" s="16"/>
      <c r="FGX223" s="16"/>
      <c r="FGY223" s="16"/>
      <c r="FGZ223" s="16"/>
      <c r="FHA223" s="16"/>
      <c r="FHB223" s="16"/>
      <c r="FHC223" s="16"/>
      <c r="FHD223" s="16"/>
      <c r="FHE223" s="16"/>
      <c r="FHF223" s="16"/>
      <c r="FHG223" s="16"/>
      <c r="FHH223" s="16"/>
      <c r="FHI223" s="16"/>
      <c r="FHJ223" s="16"/>
      <c r="FHK223" s="16"/>
      <c r="FHL223" s="16"/>
      <c r="FHM223" s="16"/>
      <c r="FHN223" s="16"/>
      <c r="FHO223" s="16"/>
      <c r="FHP223" s="16"/>
      <c r="FHQ223" s="16"/>
      <c r="FHR223" s="16"/>
      <c r="FHS223" s="16"/>
      <c r="FHT223" s="16"/>
      <c r="FHU223" s="16"/>
      <c r="FHV223" s="16"/>
      <c r="FHW223" s="16"/>
      <c r="FHX223" s="16"/>
      <c r="FHY223" s="16"/>
      <c r="FHZ223" s="16"/>
      <c r="FIA223" s="16"/>
      <c r="FIB223" s="16"/>
      <c r="FIC223" s="16"/>
      <c r="FID223" s="16"/>
      <c r="FIE223" s="16"/>
      <c r="FIF223" s="16"/>
      <c r="FIG223" s="16"/>
      <c r="FIH223" s="16"/>
      <c r="FII223" s="16"/>
      <c r="FIJ223" s="16"/>
      <c r="FIK223" s="16"/>
      <c r="FIL223" s="16"/>
      <c r="FIM223" s="16"/>
      <c r="FIN223" s="16"/>
      <c r="FIO223" s="16"/>
      <c r="FIP223" s="16"/>
      <c r="FIQ223" s="16"/>
      <c r="FIR223" s="16"/>
      <c r="FIS223" s="16"/>
      <c r="FIT223" s="16"/>
      <c r="FIU223" s="16"/>
      <c r="FIV223" s="16"/>
      <c r="FIW223" s="16"/>
      <c r="FIX223" s="16"/>
      <c r="FIY223" s="16"/>
      <c r="FIZ223" s="16"/>
      <c r="FJA223" s="16"/>
      <c r="FJB223" s="16"/>
      <c r="FJC223" s="16"/>
      <c r="FJD223" s="16"/>
      <c r="FJE223" s="16"/>
      <c r="FJF223" s="16"/>
      <c r="FJG223" s="16"/>
      <c r="FJH223" s="16"/>
      <c r="FJI223" s="16"/>
      <c r="FJJ223" s="16"/>
      <c r="FJK223" s="16"/>
      <c r="FJL223" s="16"/>
      <c r="FJM223" s="16"/>
      <c r="FJN223" s="16"/>
      <c r="FJO223" s="16"/>
      <c r="FJP223" s="16"/>
      <c r="FJQ223" s="16"/>
      <c r="FJR223" s="16"/>
      <c r="FJS223" s="16"/>
      <c r="FJT223" s="16"/>
      <c r="FJU223" s="16"/>
      <c r="FJV223" s="16"/>
      <c r="FJW223" s="16"/>
      <c r="FJX223" s="16"/>
      <c r="FJY223" s="16"/>
      <c r="FJZ223" s="16"/>
      <c r="FKA223" s="16"/>
      <c r="FKB223" s="16"/>
      <c r="FKC223" s="16"/>
      <c r="FKD223" s="16"/>
      <c r="FKE223" s="16"/>
      <c r="FKF223" s="16"/>
      <c r="FKG223" s="16"/>
      <c r="FKH223" s="16"/>
      <c r="FKI223" s="16"/>
      <c r="FKJ223" s="16"/>
      <c r="FKK223" s="16"/>
      <c r="FKL223" s="16"/>
      <c r="FKM223" s="16"/>
      <c r="FKN223" s="16"/>
      <c r="FKO223" s="16"/>
      <c r="FKP223" s="16"/>
      <c r="FKQ223" s="16"/>
      <c r="FKR223" s="16"/>
      <c r="FKS223" s="16"/>
      <c r="FKT223" s="16"/>
      <c r="FKU223" s="16"/>
      <c r="FKV223" s="16"/>
      <c r="FKW223" s="16"/>
      <c r="FKX223" s="16"/>
      <c r="FKY223" s="16"/>
      <c r="FKZ223" s="16"/>
      <c r="FLA223" s="16"/>
      <c r="FLB223" s="16"/>
      <c r="FLC223" s="16"/>
      <c r="FLD223" s="16"/>
      <c r="FLE223" s="16"/>
      <c r="FLF223" s="16"/>
      <c r="FLG223" s="16"/>
      <c r="FLH223" s="16"/>
      <c r="FLI223" s="16"/>
      <c r="FLJ223" s="16"/>
      <c r="FLK223" s="16"/>
      <c r="FLL223" s="16"/>
      <c r="FLM223" s="16"/>
      <c r="FLN223" s="16"/>
      <c r="FLO223" s="16"/>
      <c r="FLP223" s="16"/>
      <c r="FLQ223" s="16"/>
      <c r="FLR223" s="16"/>
      <c r="FLS223" s="16"/>
      <c r="FLT223" s="16"/>
      <c r="FLU223" s="16"/>
      <c r="FLV223" s="16"/>
      <c r="FLW223" s="16"/>
      <c r="FLX223" s="16"/>
      <c r="FLY223" s="16"/>
      <c r="FLZ223" s="16"/>
      <c r="FMA223" s="16"/>
      <c r="FMB223" s="16"/>
      <c r="FMC223" s="16"/>
      <c r="FMD223" s="16"/>
      <c r="FME223" s="16"/>
      <c r="FMF223" s="16"/>
      <c r="FMG223" s="16"/>
      <c r="FMH223" s="16"/>
      <c r="FMI223" s="16"/>
      <c r="FMJ223" s="16"/>
      <c r="FMK223" s="16"/>
      <c r="FML223" s="16"/>
      <c r="FMM223" s="16"/>
      <c r="FMN223" s="16"/>
      <c r="FMO223" s="16"/>
      <c r="FMP223" s="16"/>
      <c r="FMQ223" s="16"/>
      <c r="FMR223" s="16"/>
      <c r="FMS223" s="16"/>
      <c r="FMT223" s="16"/>
      <c r="FMU223" s="16"/>
      <c r="FMV223" s="16"/>
      <c r="FMW223" s="16"/>
      <c r="FMX223" s="16"/>
      <c r="FMY223" s="16"/>
      <c r="FMZ223" s="16"/>
      <c r="FNA223" s="16"/>
      <c r="FNB223" s="16"/>
      <c r="FNC223" s="16"/>
      <c r="FND223" s="16"/>
      <c r="FNE223" s="16"/>
      <c r="FNF223" s="16"/>
      <c r="FNG223" s="16"/>
      <c r="FNH223" s="16"/>
      <c r="FNI223" s="16"/>
      <c r="FNJ223" s="16"/>
      <c r="FNK223" s="16"/>
      <c r="FNL223" s="16"/>
      <c r="FNM223" s="16"/>
      <c r="FNN223" s="16"/>
      <c r="FNO223" s="16"/>
      <c r="FNP223" s="16"/>
      <c r="FNQ223" s="16"/>
      <c r="FNR223" s="16"/>
      <c r="FNS223" s="16"/>
      <c r="FNT223" s="16"/>
      <c r="FNU223" s="16"/>
      <c r="FNV223" s="16"/>
      <c r="FNW223" s="16"/>
      <c r="FNX223" s="16"/>
      <c r="FNY223" s="16"/>
      <c r="FNZ223" s="16"/>
      <c r="FOA223" s="16"/>
      <c r="FOB223" s="16"/>
      <c r="FOC223" s="16"/>
      <c r="FOD223" s="16"/>
      <c r="FOE223" s="16"/>
      <c r="FOF223" s="16"/>
      <c r="FOG223" s="16"/>
      <c r="FOH223" s="16"/>
      <c r="FOI223" s="16"/>
      <c r="FOJ223" s="16"/>
      <c r="FOK223" s="16"/>
      <c r="FOL223" s="16"/>
      <c r="FOM223" s="16"/>
      <c r="FON223" s="16"/>
      <c r="FOO223" s="16"/>
      <c r="FOP223" s="16"/>
      <c r="FOQ223" s="16"/>
      <c r="FOR223" s="16"/>
      <c r="FOS223" s="16"/>
      <c r="FOT223" s="16"/>
      <c r="FOU223" s="16"/>
      <c r="FOV223" s="16"/>
      <c r="FOW223" s="16"/>
      <c r="FOX223" s="16"/>
      <c r="FOY223" s="16"/>
      <c r="FOZ223" s="16"/>
      <c r="FPA223" s="16"/>
      <c r="FPB223" s="16"/>
      <c r="FPC223" s="16"/>
      <c r="FPD223" s="16"/>
      <c r="FPE223" s="16"/>
      <c r="FPF223" s="16"/>
      <c r="FPG223" s="16"/>
      <c r="FPH223" s="16"/>
      <c r="FPI223" s="16"/>
      <c r="FPJ223" s="16"/>
      <c r="FPK223" s="16"/>
      <c r="FPL223" s="16"/>
      <c r="FPM223" s="16"/>
      <c r="FPN223" s="16"/>
      <c r="FPO223" s="16"/>
      <c r="FPP223" s="16"/>
      <c r="FPQ223" s="16"/>
      <c r="FPR223" s="16"/>
      <c r="FPS223" s="16"/>
      <c r="FPT223" s="16"/>
      <c r="FPU223" s="16"/>
      <c r="FPV223" s="16"/>
      <c r="FPW223" s="16"/>
      <c r="FPX223" s="16"/>
      <c r="FPY223" s="16"/>
      <c r="FPZ223" s="16"/>
      <c r="FQA223" s="16"/>
      <c r="FQB223" s="16"/>
      <c r="FQC223" s="16"/>
      <c r="FQD223" s="16"/>
      <c r="FQE223" s="16"/>
      <c r="FQF223" s="16"/>
      <c r="FQG223" s="16"/>
      <c r="FQH223" s="16"/>
      <c r="FQI223" s="16"/>
      <c r="FQJ223" s="16"/>
      <c r="FQK223" s="16"/>
      <c r="FQL223" s="16"/>
      <c r="FQM223" s="16"/>
      <c r="FQN223" s="16"/>
      <c r="FQO223" s="16"/>
      <c r="FQP223" s="16"/>
      <c r="FQQ223" s="16"/>
      <c r="FQR223" s="16"/>
      <c r="FQS223" s="16"/>
      <c r="FQT223" s="16"/>
      <c r="FQU223" s="16"/>
      <c r="FQV223" s="16"/>
      <c r="FQW223" s="16"/>
      <c r="FQX223" s="16"/>
      <c r="FQY223" s="16"/>
      <c r="FQZ223" s="16"/>
      <c r="FRA223" s="16"/>
      <c r="FRB223" s="16"/>
      <c r="FRC223" s="16"/>
      <c r="FRD223" s="16"/>
      <c r="FRE223" s="16"/>
      <c r="FRF223" s="16"/>
      <c r="FRG223" s="16"/>
      <c r="FRH223" s="16"/>
      <c r="FRI223" s="16"/>
      <c r="FRJ223" s="16"/>
      <c r="FRK223" s="16"/>
      <c r="FRL223" s="16"/>
      <c r="FRM223" s="16"/>
      <c r="FRN223" s="16"/>
      <c r="FRO223" s="16"/>
      <c r="FRP223" s="16"/>
      <c r="FRQ223" s="16"/>
      <c r="FRR223" s="16"/>
      <c r="FRS223" s="16"/>
      <c r="FRT223" s="16"/>
      <c r="FRU223" s="16"/>
      <c r="FRV223" s="16"/>
      <c r="FRW223" s="16"/>
      <c r="FRX223" s="16"/>
      <c r="FRY223" s="16"/>
      <c r="FRZ223" s="16"/>
      <c r="FSA223" s="16"/>
      <c r="FSB223" s="16"/>
      <c r="FSC223" s="16"/>
      <c r="FSD223" s="16"/>
      <c r="FSE223" s="16"/>
      <c r="FSF223" s="16"/>
      <c r="FSG223" s="16"/>
      <c r="FSH223" s="16"/>
      <c r="FSI223" s="16"/>
      <c r="FSJ223" s="16"/>
      <c r="FSK223" s="16"/>
      <c r="FSL223" s="16"/>
      <c r="FSM223" s="16"/>
      <c r="FSN223" s="16"/>
      <c r="FSO223" s="16"/>
      <c r="FSP223" s="16"/>
      <c r="FSQ223" s="16"/>
      <c r="FSR223" s="16"/>
      <c r="FSS223" s="16"/>
      <c r="FST223" s="16"/>
      <c r="FSU223" s="16"/>
      <c r="FSV223" s="16"/>
      <c r="FSW223" s="16"/>
      <c r="FSX223" s="16"/>
      <c r="FSY223" s="16"/>
      <c r="FSZ223" s="16"/>
      <c r="FTA223" s="16"/>
      <c r="FTB223" s="16"/>
      <c r="FTC223" s="16"/>
      <c r="FTD223" s="16"/>
      <c r="FTE223" s="16"/>
      <c r="FTF223" s="16"/>
      <c r="FTG223" s="16"/>
      <c r="FTH223" s="16"/>
      <c r="FTI223" s="16"/>
      <c r="FTJ223" s="16"/>
      <c r="FTK223" s="16"/>
      <c r="FTL223" s="16"/>
      <c r="FTM223" s="16"/>
      <c r="FTN223" s="16"/>
      <c r="FTO223" s="16"/>
      <c r="FTP223" s="16"/>
      <c r="FTQ223" s="16"/>
      <c r="FTR223" s="16"/>
      <c r="FTS223" s="16"/>
      <c r="FTT223" s="16"/>
      <c r="FTU223" s="16"/>
      <c r="FTV223" s="16"/>
      <c r="FTW223" s="16"/>
      <c r="FTX223" s="16"/>
      <c r="FTY223" s="16"/>
      <c r="FTZ223" s="16"/>
      <c r="FUA223" s="16"/>
      <c r="FUB223" s="16"/>
      <c r="FUC223" s="16"/>
      <c r="FUD223" s="16"/>
      <c r="FUE223" s="16"/>
      <c r="FUF223" s="16"/>
      <c r="FUG223" s="16"/>
      <c r="FUH223" s="16"/>
      <c r="FUI223" s="16"/>
      <c r="FUJ223" s="16"/>
      <c r="FUK223" s="16"/>
      <c r="FUL223" s="16"/>
      <c r="FUM223" s="16"/>
      <c r="FUN223" s="16"/>
      <c r="FUO223" s="16"/>
      <c r="FUP223" s="16"/>
      <c r="FUQ223" s="16"/>
      <c r="FUR223" s="16"/>
      <c r="FUS223" s="16"/>
      <c r="FUT223" s="16"/>
      <c r="FUU223" s="16"/>
      <c r="FUV223" s="16"/>
      <c r="FUW223" s="16"/>
      <c r="FUX223" s="16"/>
      <c r="FUY223" s="16"/>
      <c r="FUZ223" s="16"/>
      <c r="FVA223" s="16"/>
      <c r="FVB223" s="16"/>
      <c r="FVC223" s="16"/>
      <c r="FVD223" s="16"/>
      <c r="FVE223" s="16"/>
      <c r="FVF223" s="16"/>
      <c r="FVG223" s="16"/>
      <c r="FVH223" s="16"/>
      <c r="FVI223" s="16"/>
      <c r="FVJ223" s="16"/>
      <c r="FVK223" s="16"/>
      <c r="FVL223" s="16"/>
      <c r="FVM223" s="16"/>
      <c r="FVN223" s="16"/>
      <c r="FVO223" s="16"/>
      <c r="FVP223" s="16"/>
      <c r="FVQ223" s="16"/>
      <c r="FVR223" s="16"/>
      <c r="FVS223" s="16"/>
      <c r="FVT223" s="16"/>
      <c r="FVU223" s="16"/>
      <c r="FVV223" s="16"/>
      <c r="FVW223" s="16"/>
      <c r="FVX223" s="16"/>
      <c r="FVY223" s="16"/>
      <c r="FVZ223" s="16"/>
      <c r="FWA223" s="16"/>
      <c r="FWB223" s="16"/>
      <c r="FWC223" s="16"/>
      <c r="FWD223" s="16"/>
      <c r="FWE223" s="16"/>
      <c r="FWF223" s="16"/>
      <c r="FWG223" s="16"/>
      <c r="FWH223" s="16"/>
      <c r="FWI223" s="16"/>
      <c r="FWJ223" s="16"/>
      <c r="FWK223" s="16"/>
      <c r="FWL223" s="16"/>
      <c r="FWM223" s="16"/>
      <c r="FWN223" s="16"/>
      <c r="FWO223" s="16"/>
      <c r="FWP223" s="16"/>
      <c r="FWQ223" s="16"/>
      <c r="FWR223" s="16"/>
      <c r="FWS223" s="16"/>
      <c r="FWT223" s="16"/>
      <c r="FWU223" s="16"/>
      <c r="FWV223" s="16"/>
      <c r="FWW223" s="16"/>
      <c r="FWX223" s="16"/>
      <c r="FWY223" s="16"/>
      <c r="FWZ223" s="16"/>
      <c r="FXA223" s="16"/>
      <c r="FXB223" s="16"/>
      <c r="FXC223" s="16"/>
      <c r="FXD223" s="16"/>
      <c r="FXE223" s="16"/>
      <c r="FXF223" s="16"/>
      <c r="FXG223" s="16"/>
      <c r="FXH223" s="16"/>
      <c r="FXI223" s="16"/>
      <c r="FXJ223" s="16"/>
      <c r="FXK223" s="16"/>
      <c r="FXL223" s="16"/>
      <c r="FXM223" s="16"/>
      <c r="FXN223" s="16"/>
      <c r="FXO223" s="16"/>
      <c r="FXP223" s="16"/>
      <c r="FXQ223" s="16"/>
      <c r="FXR223" s="16"/>
      <c r="FXS223" s="16"/>
      <c r="FXT223" s="16"/>
      <c r="FXU223" s="16"/>
      <c r="FXV223" s="16"/>
      <c r="FXW223" s="16"/>
      <c r="FXX223" s="16"/>
      <c r="FXY223" s="16"/>
      <c r="FXZ223" s="16"/>
      <c r="FYA223" s="16"/>
      <c r="FYB223" s="16"/>
      <c r="FYC223" s="16"/>
      <c r="FYD223" s="16"/>
      <c r="FYE223" s="16"/>
      <c r="FYF223" s="16"/>
      <c r="FYG223" s="16"/>
      <c r="FYH223" s="16"/>
      <c r="FYI223" s="16"/>
      <c r="FYJ223" s="16"/>
      <c r="FYK223" s="16"/>
      <c r="FYL223" s="16"/>
      <c r="FYM223" s="16"/>
      <c r="FYN223" s="16"/>
      <c r="FYO223" s="16"/>
      <c r="FYP223" s="16"/>
      <c r="FYQ223" s="16"/>
      <c r="FYR223" s="16"/>
      <c r="FYS223" s="16"/>
      <c r="FYT223" s="16"/>
      <c r="FYU223" s="16"/>
      <c r="FYV223" s="16"/>
      <c r="FYW223" s="16"/>
      <c r="FYX223" s="16"/>
      <c r="FYY223" s="16"/>
      <c r="FYZ223" s="16"/>
      <c r="FZA223" s="16"/>
      <c r="FZB223" s="16"/>
      <c r="FZC223" s="16"/>
      <c r="FZD223" s="16"/>
      <c r="FZE223" s="16"/>
      <c r="FZF223" s="16"/>
      <c r="FZG223" s="16"/>
      <c r="FZH223" s="16"/>
      <c r="FZI223" s="16"/>
      <c r="FZJ223" s="16"/>
      <c r="FZK223" s="16"/>
      <c r="FZL223" s="16"/>
      <c r="FZM223" s="16"/>
      <c r="FZN223" s="16"/>
      <c r="FZO223" s="16"/>
      <c r="FZP223" s="16"/>
      <c r="FZQ223" s="16"/>
      <c r="FZR223" s="16"/>
      <c r="FZS223" s="16"/>
      <c r="FZT223" s="16"/>
      <c r="FZU223" s="16"/>
      <c r="FZV223" s="16"/>
      <c r="FZW223" s="16"/>
      <c r="FZX223" s="16"/>
      <c r="FZY223" s="16"/>
      <c r="FZZ223" s="16"/>
      <c r="GAA223" s="16"/>
      <c r="GAB223" s="16"/>
      <c r="GAC223" s="16"/>
      <c r="GAD223" s="16"/>
      <c r="GAE223" s="16"/>
      <c r="GAF223" s="16"/>
      <c r="GAG223" s="16"/>
      <c r="GAH223" s="16"/>
      <c r="GAI223" s="16"/>
      <c r="GAJ223" s="16"/>
      <c r="GAK223" s="16"/>
      <c r="GAL223" s="16"/>
      <c r="GAM223" s="16"/>
      <c r="GAN223" s="16"/>
      <c r="GAO223" s="16"/>
      <c r="GAP223" s="16"/>
      <c r="GAQ223" s="16"/>
      <c r="GAR223" s="16"/>
      <c r="GAS223" s="16"/>
      <c r="GAT223" s="16"/>
      <c r="GAU223" s="16"/>
      <c r="GAV223" s="16"/>
      <c r="GAW223" s="16"/>
      <c r="GAX223" s="16"/>
      <c r="GAY223" s="16"/>
      <c r="GAZ223" s="16"/>
      <c r="GBA223" s="16"/>
      <c r="GBB223" s="16"/>
      <c r="GBC223" s="16"/>
      <c r="GBD223" s="16"/>
      <c r="GBE223" s="16"/>
      <c r="GBF223" s="16"/>
      <c r="GBG223" s="16"/>
      <c r="GBH223" s="16"/>
      <c r="GBI223" s="16"/>
      <c r="GBJ223" s="16"/>
      <c r="GBK223" s="16"/>
      <c r="GBL223" s="16"/>
      <c r="GBM223" s="16"/>
      <c r="GBN223" s="16"/>
      <c r="GBO223" s="16"/>
      <c r="GBP223" s="16"/>
      <c r="GBQ223" s="16"/>
      <c r="GBR223" s="16"/>
      <c r="GBS223" s="16"/>
      <c r="GBT223" s="16"/>
      <c r="GBU223" s="16"/>
      <c r="GBV223" s="16"/>
      <c r="GBW223" s="16"/>
      <c r="GBX223" s="16"/>
      <c r="GBY223" s="16"/>
      <c r="GBZ223" s="16"/>
      <c r="GCA223" s="16"/>
      <c r="GCB223" s="16"/>
      <c r="GCC223" s="16"/>
      <c r="GCD223" s="16"/>
      <c r="GCE223" s="16"/>
      <c r="GCF223" s="16"/>
      <c r="GCG223" s="16"/>
      <c r="GCH223" s="16"/>
      <c r="GCI223" s="16"/>
      <c r="GCJ223" s="16"/>
      <c r="GCK223" s="16"/>
      <c r="GCL223" s="16"/>
      <c r="GCM223" s="16"/>
      <c r="GCN223" s="16"/>
      <c r="GCO223" s="16"/>
      <c r="GCP223" s="16"/>
      <c r="GCQ223" s="16"/>
      <c r="GCR223" s="16"/>
      <c r="GCS223" s="16"/>
      <c r="GCT223" s="16"/>
      <c r="GCU223" s="16"/>
      <c r="GCV223" s="16"/>
      <c r="GCW223" s="16"/>
      <c r="GCX223" s="16"/>
      <c r="GCY223" s="16"/>
      <c r="GCZ223" s="16"/>
      <c r="GDA223" s="16"/>
      <c r="GDB223" s="16"/>
      <c r="GDC223" s="16"/>
      <c r="GDD223" s="16"/>
      <c r="GDE223" s="16"/>
      <c r="GDF223" s="16"/>
      <c r="GDG223" s="16"/>
      <c r="GDH223" s="16"/>
      <c r="GDI223" s="16"/>
      <c r="GDJ223" s="16"/>
      <c r="GDK223" s="16"/>
      <c r="GDL223" s="16"/>
      <c r="GDM223" s="16"/>
      <c r="GDN223" s="16"/>
      <c r="GDO223" s="16"/>
      <c r="GDP223" s="16"/>
      <c r="GDQ223" s="16"/>
      <c r="GDR223" s="16"/>
      <c r="GDS223" s="16"/>
      <c r="GDT223" s="16"/>
      <c r="GDU223" s="16"/>
      <c r="GDV223" s="16"/>
      <c r="GDW223" s="16"/>
      <c r="GDX223" s="16"/>
      <c r="GDY223" s="16"/>
      <c r="GDZ223" s="16"/>
      <c r="GEA223" s="16"/>
      <c r="GEB223" s="16"/>
      <c r="GEC223" s="16"/>
      <c r="GED223" s="16"/>
      <c r="GEE223" s="16"/>
      <c r="GEF223" s="16"/>
      <c r="GEG223" s="16"/>
      <c r="GEH223" s="16"/>
      <c r="GEI223" s="16"/>
      <c r="GEJ223" s="16"/>
      <c r="GEK223" s="16"/>
      <c r="GEL223" s="16"/>
      <c r="GEM223" s="16"/>
      <c r="GEN223" s="16"/>
      <c r="GEO223" s="16"/>
      <c r="GEP223" s="16"/>
      <c r="GEQ223" s="16"/>
      <c r="GER223" s="16"/>
      <c r="GES223" s="16"/>
      <c r="GET223" s="16"/>
      <c r="GEU223" s="16"/>
      <c r="GEV223" s="16"/>
      <c r="GEW223" s="16"/>
      <c r="GEX223" s="16"/>
      <c r="GEY223" s="16"/>
      <c r="GEZ223" s="16"/>
      <c r="GFA223" s="16"/>
      <c r="GFB223" s="16"/>
      <c r="GFC223" s="16"/>
      <c r="GFD223" s="16"/>
      <c r="GFE223" s="16"/>
      <c r="GFF223" s="16"/>
      <c r="GFG223" s="16"/>
      <c r="GFH223" s="16"/>
      <c r="GFI223" s="16"/>
      <c r="GFJ223" s="16"/>
      <c r="GFK223" s="16"/>
      <c r="GFL223" s="16"/>
      <c r="GFM223" s="16"/>
      <c r="GFN223" s="16"/>
      <c r="GFO223" s="16"/>
      <c r="GFP223" s="16"/>
      <c r="GFQ223" s="16"/>
      <c r="GFR223" s="16"/>
      <c r="GFS223" s="16"/>
      <c r="GFT223" s="16"/>
      <c r="GFU223" s="16"/>
      <c r="GFV223" s="16"/>
      <c r="GFW223" s="16"/>
      <c r="GFX223" s="16"/>
      <c r="GFY223" s="16"/>
      <c r="GFZ223" s="16"/>
      <c r="GGA223" s="16"/>
      <c r="GGB223" s="16"/>
      <c r="GGC223" s="16"/>
      <c r="GGD223" s="16"/>
      <c r="GGE223" s="16"/>
      <c r="GGF223" s="16"/>
      <c r="GGG223" s="16"/>
      <c r="GGH223" s="16"/>
      <c r="GGI223" s="16"/>
      <c r="GGJ223" s="16"/>
      <c r="GGK223" s="16"/>
      <c r="GGL223" s="16"/>
      <c r="GGM223" s="16"/>
      <c r="GGN223" s="16"/>
      <c r="GGO223" s="16"/>
      <c r="GGP223" s="16"/>
      <c r="GGQ223" s="16"/>
      <c r="GGR223" s="16"/>
      <c r="GGS223" s="16"/>
      <c r="GGT223" s="16"/>
      <c r="GGU223" s="16"/>
      <c r="GGV223" s="16"/>
      <c r="GGW223" s="16"/>
      <c r="GGX223" s="16"/>
      <c r="GGY223" s="16"/>
      <c r="GGZ223" s="16"/>
      <c r="GHA223" s="16"/>
      <c r="GHB223" s="16"/>
      <c r="GHC223" s="16"/>
      <c r="GHD223" s="16"/>
      <c r="GHE223" s="16"/>
      <c r="GHF223" s="16"/>
      <c r="GHG223" s="16"/>
      <c r="GHH223" s="16"/>
      <c r="GHI223" s="16"/>
      <c r="GHJ223" s="16"/>
      <c r="GHK223" s="16"/>
      <c r="GHL223" s="16"/>
      <c r="GHM223" s="16"/>
      <c r="GHN223" s="16"/>
      <c r="GHO223" s="16"/>
      <c r="GHP223" s="16"/>
      <c r="GHQ223" s="16"/>
      <c r="GHR223" s="16"/>
      <c r="GHS223" s="16"/>
      <c r="GHT223" s="16"/>
      <c r="GHU223" s="16"/>
      <c r="GHV223" s="16"/>
      <c r="GHW223" s="16"/>
      <c r="GHX223" s="16"/>
      <c r="GHY223" s="16"/>
      <c r="GHZ223" s="16"/>
      <c r="GIA223" s="16"/>
      <c r="GIB223" s="16"/>
      <c r="GIC223" s="16"/>
      <c r="GID223" s="16"/>
      <c r="GIE223" s="16"/>
      <c r="GIF223" s="16"/>
      <c r="GIG223" s="16"/>
      <c r="GIH223" s="16"/>
      <c r="GII223" s="16"/>
      <c r="GIJ223" s="16"/>
      <c r="GIK223" s="16"/>
      <c r="GIL223" s="16"/>
      <c r="GIM223" s="16"/>
      <c r="GIN223" s="16"/>
      <c r="GIO223" s="16"/>
      <c r="GIP223" s="16"/>
      <c r="GIQ223" s="16"/>
      <c r="GIR223" s="16"/>
      <c r="GIS223" s="16"/>
      <c r="GIT223" s="16"/>
      <c r="GIU223" s="16"/>
      <c r="GIV223" s="16"/>
      <c r="GIW223" s="16"/>
      <c r="GIX223" s="16"/>
      <c r="GIY223" s="16"/>
      <c r="GIZ223" s="16"/>
      <c r="GJA223" s="16"/>
      <c r="GJB223" s="16"/>
      <c r="GJC223" s="16"/>
      <c r="GJD223" s="16"/>
      <c r="GJE223" s="16"/>
      <c r="GJF223" s="16"/>
      <c r="GJG223" s="16"/>
      <c r="GJH223" s="16"/>
      <c r="GJI223" s="16"/>
      <c r="GJJ223" s="16"/>
      <c r="GJK223" s="16"/>
      <c r="GJL223" s="16"/>
      <c r="GJM223" s="16"/>
      <c r="GJN223" s="16"/>
      <c r="GJO223" s="16"/>
      <c r="GJP223" s="16"/>
      <c r="GJQ223" s="16"/>
      <c r="GJR223" s="16"/>
      <c r="GJS223" s="16"/>
      <c r="GJT223" s="16"/>
      <c r="GJU223" s="16"/>
      <c r="GJV223" s="16"/>
      <c r="GJW223" s="16"/>
      <c r="GJX223" s="16"/>
      <c r="GJY223" s="16"/>
      <c r="GJZ223" s="16"/>
      <c r="GKA223" s="16"/>
      <c r="GKB223" s="16"/>
      <c r="GKC223" s="16"/>
      <c r="GKD223" s="16"/>
      <c r="GKE223" s="16"/>
      <c r="GKF223" s="16"/>
      <c r="GKG223" s="16"/>
      <c r="GKH223" s="16"/>
      <c r="GKI223" s="16"/>
      <c r="GKJ223" s="16"/>
      <c r="GKK223" s="16"/>
      <c r="GKL223" s="16"/>
      <c r="GKM223" s="16"/>
      <c r="GKN223" s="16"/>
      <c r="GKO223" s="16"/>
      <c r="GKP223" s="16"/>
      <c r="GKQ223" s="16"/>
      <c r="GKR223" s="16"/>
      <c r="GKS223" s="16"/>
      <c r="GKT223" s="16"/>
      <c r="GKU223" s="16"/>
      <c r="GKV223" s="16"/>
      <c r="GKW223" s="16"/>
      <c r="GKX223" s="16"/>
      <c r="GKY223" s="16"/>
      <c r="GKZ223" s="16"/>
      <c r="GLA223" s="16"/>
      <c r="GLB223" s="16"/>
      <c r="GLC223" s="16"/>
      <c r="GLD223" s="16"/>
      <c r="GLE223" s="16"/>
      <c r="GLF223" s="16"/>
      <c r="GLG223" s="16"/>
      <c r="GLH223" s="16"/>
      <c r="GLI223" s="16"/>
      <c r="GLJ223" s="16"/>
      <c r="GLK223" s="16"/>
      <c r="GLL223" s="16"/>
      <c r="GLM223" s="16"/>
      <c r="GLN223" s="16"/>
      <c r="GLO223" s="16"/>
      <c r="GLP223" s="16"/>
      <c r="GLQ223" s="16"/>
      <c r="GLR223" s="16"/>
      <c r="GLS223" s="16"/>
      <c r="GLT223" s="16"/>
      <c r="GLU223" s="16"/>
      <c r="GLV223" s="16"/>
      <c r="GLW223" s="16"/>
      <c r="GLX223" s="16"/>
      <c r="GLY223" s="16"/>
      <c r="GLZ223" s="16"/>
      <c r="GMA223" s="16"/>
      <c r="GMB223" s="16"/>
      <c r="GMC223" s="16"/>
      <c r="GMD223" s="16"/>
      <c r="GME223" s="16"/>
      <c r="GMF223" s="16"/>
      <c r="GMG223" s="16"/>
      <c r="GMH223" s="16"/>
      <c r="GMI223" s="16"/>
      <c r="GMJ223" s="16"/>
      <c r="GMK223" s="16"/>
      <c r="GML223" s="16"/>
      <c r="GMM223" s="16"/>
      <c r="GMN223" s="16"/>
      <c r="GMO223" s="16"/>
      <c r="GMP223" s="16"/>
      <c r="GMQ223" s="16"/>
      <c r="GMR223" s="16"/>
      <c r="GMS223" s="16"/>
      <c r="GMT223" s="16"/>
      <c r="GMU223" s="16"/>
      <c r="GMV223" s="16"/>
      <c r="GMW223" s="16"/>
      <c r="GMX223" s="16"/>
      <c r="GMY223" s="16"/>
      <c r="GMZ223" s="16"/>
      <c r="GNA223" s="16"/>
      <c r="GNB223" s="16"/>
      <c r="GNC223" s="16"/>
      <c r="GND223" s="16"/>
      <c r="GNE223" s="16"/>
      <c r="GNF223" s="16"/>
      <c r="GNG223" s="16"/>
      <c r="GNH223" s="16"/>
      <c r="GNI223" s="16"/>
      <c r="GNJ223" s="16"/>
      <c r="GNK223" s="16"/>
      <c r="GNL223" s="16"/>
      <c r="GNM223" s="16"/>
      <c r="GNN223" s="16"/>
      <c r="GNO223" s="16"/>
      <c r="GNP223" s="16"/>
      <c r="GNQ223" s="16"/>
      <c r="GNR223" s="16"/>
      <c r="GNS223" s="16"/>
      <c r="GNT223" s="16"/>
      <c r="GNU223" s="16"/>
      <c r="GNV223" s="16"/>
      <c r="GNW223" s="16"/>
      <c r="GNX223" s="16"/>
      <c r="GNY223" s="16"/>
      <c r="GNZ223" s="16"/>
      <c r="GOA223" s="16"/>
      <c r="GOB223" s="16"/>
      <c r="GOC223" s="16"/>
      <c r="GOD223" s="16"/>
      <c r="GOE223" s="16"/>
      <c r="GOF223" s="16"/>
      <c r="GOG223" s="16"/>
      <c r="GOH223" s="16"/>
      <c r="GOI223" s="16"/>
      <c r="GOJ223" s="16"/>
      <c r="GOK223" s="16"/>
      <c r="GOL223" s="16"/>
      <c r="GOM223" s="16"/>
      <c r="GON223" s="16"/>
      <c r="GOO223" s="16"/>
      <c r="GOP223" s="16"/>
      <c r="GOQ223" s="16"/>
      <c r="GOR223" s="16"/>
      <c r="GOS223" s="16"/>
      <c r="GOT223" s="16"/>
      <c r="GOU223" s="16"/>
      <c r="GOV223" s="16"/>
      <c r="GOW223" s="16"/>
      <c r="GOX223" s="16"/>
      <c r="GOY223" s="16"/>
      <c r="GOZ223" s="16"/>
      <c r="GPA223" s="16"/>
      <c r="GPB223" s="16"/>
      <c r="GPC223" s="16"/>
      <c r="GPD223" s="16"/>
      <c r="GPE223" s="16"/>
      <c r="GPF223" s="16"/>
      <c r="GPG223" s="16"/>
      <c r="GPH223" s="16"/>
      <c r="GPI223" s="16"/>
      <c r="GPJ223" s="16"/>
      <c r="GPK223" s="16"/>
      <c r="GPL223" s="16"/>
      <c r="GPM223" s="16"/>
      <c r="GPN223" s="16"/>
      <c r="GPO223" s="16"/>
      <c r="GPP223" s="16"/>
      <c r="GPQ223" s="16"/>
      <c r="GPR223" s="16"/>
      <c r="GPS223" s="16"/>
      <c r="GPT223" s="16"/>
      <c r="GPU223" s="16"/>
      <c r="GPV223" s="16"/>
      <c r="GPW223" s="16"/>
      <c r="GPX223" s="16"/>
      <c r="GPY223" s="16"/>
      <c r="GPZ223" s="16"/>
      <c r="GQA223" s="16"/>
      <c r="GQB223" s="16"/>
      <c r="GQC223" s="16"/>
      <c r="GQD223" s="16"/>
      <c r="GQE223" s="16"/>
      <c r="GQF223" s="16"/>
      <c r="GQG223" s="16"/>
      <c r="GQH223" s="16"/>
      <c r="GQI223" s="16"/>
      <c r="GQJ223" s="16"/>
      <c r="GQK223" s="16"/>
      <c r="GQL223" s="16"/>
      <c r="GQM223" s="16"/>
      <c r="GQN223" s="16"/>
      <c r="GQO223" s="16"/>
      <c r="GQP223" s="16"/>
      <c r="GQQ223" s="16"/>
      <c r="GQR223" s="16"/>
      <c r="GQS223" s="16"/>
      <c r="GQT223" s="16"/>
      <c r="GQU223" s="16"/>
      <c r="GQV223" s="16"/>
      <c r="GQW223" s="16"/>
      <c r="GQX223" s="16"/>
      <c r="GQY223" s="16"/>
      <c r="GQZ223" s="16"/>
      <c r="GRA223" s="16"/>
      <c r="GRB223" s="16"/>
      <c r="GRC223" s="16"/>
      <c r="GRD223" s="16"/>
      <c r="GRE223" s="16"/>
      <c r="GRF223" s="16"/>
      <c r="GRG223" s="16"/>
      <c r="GRH223" s="16"/>
      <c r="GRI223" s="16"/>
      <c r="GRJ223" s="16"/>
      <c r="GRK223" s="16"/>
      <c r="GRL223" s="16"/>
      <c r="GRM223" s="16"/>
      <c r="GRN223" s="16"/>
      <c r="GRO223" s="16"/>
      <c r="GRP223" s="16"/>
      <c r="GRQ223" s="16"/>
      <c r="GRR223" s="16"/>
      <c r="GRS223" s="16"/>
      <c r="GRT223" s="16"/>
      <c r="GRU223" s="16"/>
      <c r="GRV223" s="16"/>
      <c r="GRW223" s="16"/>
      <c r="GRX223" s="16"/>
      <c r="GRY223" s="16"/>
      <c r="GRZ223" s="16"/>
      <c r="GSA223" s="16"/>
      <c r="GSB223" s="16"/>
      <c r="GSC223" s="16"/>
      <c r="GSD223" s="16"/>
      <c r="GSE223" s="16"/>
      <c r="GSF223" s="16"/>
      <c r="GSG223" s="16"/>
      <c r="GSH223" s="16"/>
      <c r="GSI223" s="16"/>
      <c r="GSJ223" s="16"/>
      <c r="GSK223" s="16"/>
      <c r="GSL223" s="16"/>
      <c r="GSM223" s="16"/>
      <c r="GSN223" s="16"/>
      <c r="GSO223" s="16"/>
      <c r="GSP223" s="16"/>
      <c r="GSQ223" s="16"/>
      <c r="GSR223" s="16"/>
      <c r="GSS223" s="16"/>
      <c r="GST223" s="16"/>
      <c r="GSU223" s="16"/>
      <c r="GSV223" s="16"/>
      <c r="GSW223" s="16"/>
      <c r="GSX223" s="16"/>
      <c r="GSY223" s="16"/>
      <c r="GSZ223" s="16"/>
      <c r="GTA223" s="16"/>
      <c r="GTB223" s="16"/>
      <c r="GTC223" s="16"/>
      <c r="GTD223" s="16"/>
      <c r="GTE223" s="16"/>
      <c r="GTF223" s="16"/>
      <c r="GTG223" s="16"/>
      <c r="GTH223" s="16"/>
      <c r="GTI223" s="16"/>
      <c r="GTJ223" s="16"/>
      <c r="GTK223" s="16"/>
      <c r="GTL223" s="16"/>
      <c r="GTM223" s="16"/>
      <c r="GTN223" s="16"/>
      <c r="GTO223" s="16"/>
      <c r="GTP223" s="16"/>
      <c r="GTQ223" s="16"/>
      <c r="GTR223" s="16"/>
      <c r="GTS223" s="16"/>
      <c r="GTT223" s="16"/>
      <c r="GTU223" s="16"/>
      <c r="GTV223" s="16"/>
      <c r="GTW223" s="16"/>
      <c r="GTX223" s="16"/>
      <c r="GTY223" s="16"/>
      <c r="GTZ223" s="16"/>
      <c r="GUA223" s="16"/>
      <c r="GUB223" s="16"/>
      <c r="GUC223" s="16"/>
      <c r="GUD223" s="16"/>
      <c r="GUE223" s="16"/>
      <c r="GUF223" s="16"/>
      <c r="GUG223" s="16"/>
      <c r="GUH223" s="16"/>
      <c r="GUI223" s="16"/>
      <c r="GUJ223" s="16"/>
      <c r="GUK223" s="16"/>
      <c r="GUL223" s="16"/>
      <c r="GUM223" s="16"/>
      <c r="GUN223" s="16"/>
      <c r="GUO223" s="16"/>
      <c r="GUP223" s="16"/>
      <c r="GUQ223" s="16"/>
      <c r="GUR223" s="16"/>
      <c r="GUS223" s="16"/>
      <c r="GUT223" s="16"/>
      <c r="GUU223" s="16"/>
      <c r="GUV223" s="16"/>
      <c r="GUW223" s="16"/>
      <c r="GUX223" s="16"/>
      <c r="GUY223" s="16"/>
      <c r="GUZ223" s="16"/>
      <c r="GVA223" s="16"/>
      <c r="GVB223" s="16"/>
      <c r="GVC223" s="16"/>
      <c r="GVD223" s="16"/>
      <c r="GVE223" s="16"/>
      <c r="GVF223" s="16"/>
      <c r="GVG223" s="16"/>
      <c r="GVH223" s="16"/>
      <c r="GVI223" s="16"/>
      <c r="GVJ223" s="16"/>
      <c r="GVK223" s="16"/>
      <c r="GVL223" s="16"/>
      <c r="GVM223" s="16"/>
      <c r="GVN223" s="16"/>
      <c r="GVO223" s="16"/>
      <c r="GVP223" s="16"/>
      <c r="GVQ223" s="16"/>
      <c r="GVR223" s="16"/>
      <c r="GVS223" s="16"/>
      <c r="GVT223" s="16"/>
      <c r="GVU223" s="16"/>
      <c r="GVV223" s="16"/>
      <c r="GVW223" s="16"/>
      <c r="GVX223" s="16"/>
      <c r="GVY223" s="16"/>
      <c r="GVZ223" s="16"/>
      <c r="GWA223" s="16"/>
      <c r="GWB223" s="16"/>
      <c r="GWC223" s="16"/>
      <c r="GWD223" s="16"/>
      <c r="GWE223" s="16"/>
      <c r="GWF223" s="16"/>
      <c r="GWG223" s="16"/>
      <c r="GWH223" s="16"/>
      <c r="GWI223" s="16"/>
      <c r="GWJ223" s="16"/>
      <c r="GWK223" s="16"/>
      <c r="GWL223" s="16"/>
      <c r="GWM223" s="16"/>
      <c r="GWN223" s="16"/>
      <c r="GWO223" s="16"/>
      <c r="GWP223" s="16"/>
      <c r="GWQ223" s="16"/>
      <c r="GWR223" s="16"/>
      <c r="GWS223" s="16"/>
      <c r="GWT223" s="16"/>
      <c r="GWU223" s="16"/>
      <c r="GWV223" s="16"/>
      <c r="GWW223" s="16"/>
      <c r="GWX223" s="16"/>
      <c r="GWY223" s="16"/>
      <c r="GWZ223" s="16"/>
      <c r="GXA223" s="16"/>
      <c r="GXB223" s="16"/>
      <c r="GXC223" s="16"/>
      <c r="GXD223" s="16"/>
      <c r="GXE223" s="16"/>
      <c r="GXF223" s="16"/>
      <c r="GXG223" s="16"/>
      <c r="GXH223" s="16"/>
      <c r="GXI223" s="16"/>
      <c r="GXJ223" s="16"/>
      <c r="GXK223" s="16"/>
      <c r="GXL223" s="16"/>
      <c r="GXM223" s="16"/>
      <c r="GXN223" s="16"/>
      <c r="GXO223" s="16"/>
      <c r="GXP223" s="16"/>
      <c r="GXQ223" s="16"/>
      <c r="GXR223" s="16"/>
      <c r="GXS223" s="16"/>
      <c r="GXT223" s="16"/>
      <c r="GXU223" s="16"/>
      <c r="GXV223" s="16"/>
      <c r="GXW223" s="16"/>
      <c r="GXX223" s="16"/>
      <c r="GXY223" s="16"/>
      <c r="GXZ223" s="16"/>
      <c r="GYA223" s="16"/>
      <c r="GYB223" s="16"/>
      <c r="GYC223" s="16"/>
      <c r="GYD223" s="16"/>
      <c r="GYE223" s="16"/>
      <c r="GYF223" s="16"/>
      <c r="GYG223" s="16"/>
      <c r="GYH223" s="16"/>
      <c r="GYI223" s="16"/>
      <c r="GYJ223" s="16"/>
      <c r="GYK223" s="16"/>
      <c r="GYL223" s="16"/>
      <c r="GYM223" s="16"/>
      <c r="GYN223" s="16"/>
      <c r="GYO223" s="16"/>
      <c r="GYP223" s="16"/>
      <c r="GYQ223" s="16"/>
      <c r="GYR223" s="16"/>
      <c r="GYS223" s="16"/>
      <c r="GYT223" s="16"/>
      <c r="GYU223" s="16"/>
      <c r="GYV223" s="16"/>
      <c r="GYW223" s="16"/>
      <c r="GYX223" s="16"/>
      <c r="GYY223" s="16"/>
      <c r="GYZ223" s="16"/>
      <c r="GZA223" s="16"/>
      <c r="GZB223" s="16"/>
      <c r="GZC223" s="16"/>
      <c r="GZD223" s="16"/>
      <c r="GZE223" s="16"/>
      <c r="GZF223" s="16"/>
      <c r="GZG223" s="16"/>
      <c r="GZH223" s="16"/>
      <c r="GZI223" s="16"/>
      <c r="GZJ223" s="16"/>
      <c r="GZK223" s="16"/>
      <c r="GZL223" s="16"/>
      <c r="GZM223" s="16"/>
      <c r="GZN223" s="16"/>
      <c r="GZO223" s="16"/>
      <c r="GZP223" s="16"/>
      <c r="GZQ223" s="16"/>
      <c r="GZR223" s="16"/>
      <c r="GZS223" s="16"/>
      <c r="GZT223" s="16"/>
      <c r="GZU223" s="16"/>
      <c r="GZV223" s="16"/>
      <c r="GZW223" s="16"/>
      <c r="GZX223" s="16"/>
      <c r="GZY223" s="16"/>
      <c r="GZZ223" s="16"/>
      <c r="HAA223" s="16"/>
      <c r="HAB223" s="16"/>
      <c r="HAC223" s="16"/>
      <c r="HAD223" s="16"/>
      <c r="HAE223" s="16"/>
      <c r="HAF223" s="16"/>
      <c r="HAG223" s="16"/>
      <c r="HAH223" s="16"/>
      <c r="HAI223" s="16"/>
      <c r="HAJ223" s="16"/>
      <c r="HAK223" s="16"/>
      <c r="HAL223" s="16"/>
      <c r="HAM223" s="16"/>
      <c r="HAN223" s="16"/>
      <c r="HAO223" s="16"/>
      <c r="HAP223" s="16"/>
      <c r="HAQ223" s="16"/>
      <c r="HAR223" s="16"/>
      <c r="HAS223" s="16"/>
      <c r="HAT223" s="16"/>
      <c r="HAU223" s="16"/>
      <c r="HAV223" s="16"/>
      <c r="HAW223" s="16"/>
      <c r="HAX223" s="16"/>
      <c r="HAY223" s="16"/>
      <c r="HAZ223" s="16"/>
      <c r="HBA223" s="16"/>
      <c r="HBB223" s="16"/>
      <c r="HBC223" s="16"/>
      <c r="HBD223" s="16"/>
      <c r="HBE223" s="16"/>
      <c r="HBF223" s="16"/>
      <c r="HBG223" s="16"/>
      <c r="HBH223" s="16"/>
      <c r="HBI223" s="16"/>
      <c r="HBJ223" s="16"/>
      <c r="HBK223" s="16"/>
      <c r="HBL223" s="16"/>
      <c r="HBM223" s="16"/>
      <c r="HBN223" s="16"/>
      <c r="HBO223" s="16"/>
      <c r="HBP223" s="16"/>
      <c r="HBQ223" s="16"/>
      <c r="HBR223" s="16"/>
      <c r="HBS223" s="16"/>
      <c r="HBT223" s="16"/>
      <c r="HBU223" s="16"/>
      <c r="HBV223" s="16"/>
      <c r="HBW223" s="16"/>
      <c r="HBX223" s="16"/>
      <c r="HBY223" s="16"/>
      <c r="HBZ223" s="16"/>
      <c r="HCA223" s="16"/>
      <c r="HCB223" s="16"/>
      <c r="HCC223" s="16"/>
      <c r="HCD223" s="16"/>
      <c r="HCE223" s="16"/>
      <c r="HCF223" s="16"/>
      <c r="HCG223" s="16"/>
      <c r="HCH223" s="16"/>
      <c r="HCI223" s="16"/>
      <c r="HCJ223" s="16"/>
      <c r="HCK223" s="16"/>
      <c r="HCL223" s="16"/>
      <c r="HCM223" s="16"/>
      <c r="HCN223" s="16"/>
      <c r="HCO223" s="16"/>
      <c r="HCP223" s="16"/>
      <c r="HCQ223" s="16"/>
      <c r="HCR223" s="16"/>
      <c r="HCS223" s="16"/>
      <c r="HCT223" s="16"/>
      <c r="HCU223" s="16"/>
      <c r="HCV223" s="16"/>
      <c r="HCW223" s="16"/>
      <c r="HCX223" s="16"/>
      <c r="HCY223" s="16"/>
      <c r="HCZ223" s="16"/>
      <c r="HDA223" s="16"/>
      <c r="HDB223" s="16"/>
      <c r="HDC223" s="16"/>
      <c r="HDD223" s="16"/>
      <c r="HDE223" s="16"/>
      <c r="HDF223" s="16"/>
      <c r="HDG223" s="16"/>
      <c r="HDH223" s="16"/>
      <c r="HDI223" s="16"/>
      <c r="HDJ223" s="16"/>
      <c r="HDK223" s="16"/>
      <c r="HDL223" s="16"/>
      <c r="HDM223" s="16"/>
      <c r="HDN223" s="16"/>
      <c r="HDO223" s="16"/>
      <c r="HDP223" s="16"/>
      <c r="HDQ223" s="16"/>
      <c r="HDR223" s="16"/>
      <c r="HDS223" s="16"/>
      <c r="HDT223" s="16"/>
      <c r="HDU223" s="16"/>
      <c r="HDV223" s="16"/>
      <c r="HDW223" s="16"/>
      <c r="HDX223" s="16"/>
      <c r="HDY223" s="16"/>
      <c r="HDZ223" s="16"/>
      <c r="HEA223" s="16"/>
      <c r="HEB223" s="16"/>
      <c r="HEC223" s="16"/>
      <c r="HED223" s="16"/>
      <c r="HEE223" s="16"/>
      <c r="HEF223" s="16"/>
      <c r="HEG223" s="16"/>
      <c r="HEH223" s="16"/>
      <c r="HEI223" s="16"/>
      <c r="HEJ223" s="16"/>
      <c r="HEK223" s="16"/>
      <c r="HEL223" s="16"/>
      <c r="HEM223" s="16"/>
      <c r="HEN223" s="16"/>
      <c r="HEO223" s="16"/>
      <c r="HEP223" s="16"/>
      <c r="HEQ223" s="16"/>
      <c r="HER223" s="16"/>
      <c r="HES223" s="16"/>
      <c r="HET223" s="16"/>
      <c r="HEU223" s="16"/>
      <c r="HEV223" s="16"/>
      <c r="HEW223" s="16"/>
      <c r="HEX223" s="16"/>
      <c r="HEY223" s="16"/>
      <c r="HEZ223" s="16"/>
      <c r="HFA223" s="16"/>
      <c r="HFB223" s="16"/>
      <c r="HFC223" s="16"/>
      <c r="HFD223" s="16"/>
      <c r="HFE223" s="16"/>
      <c r="HFF223" s="16"/>
      <c r="HFG223" s="16"/>
      <c r="HFH223" s="16"/>
      <c r="HFI223" s="16"/>
      <c r="HFJ223" s="16"/>
      <c r="HFK223" s="16"/>
      <c r="HFL223" s="16"/>
      <c r="HFM223" s="16"/>
      <c r="HFN223" s="16"/>
      <c r="HFO223" s="16"/>
      <c r="HFP223" s="16"/>
      <c r="HFQ223" s="16"/>
      <c r="HFR223" s="16"/>
      <c r="HFS223" s="16"/>
      <c r="HFT223" s="16"/>
      <c r="HFU223" s="16"/>
      <c r="HFV223" s="16"/>
      <c r="HFW223" s="16"/>
      <c r="HFX223" s="16"/>
      <c r="HFY223" s="16"/>
      <c r="HFZ223" s="16"/>
      <c r="HGA223" s="16"/>
      <c r="HGB223" s="16"/>
      <c r="HGC223" s="16"/>
      <c r="HGD223" s="16"/>
      <c r="HGE223" s="16"/>
      <c r="HGF223" s="16"/>
      <c r="HGG223" s="16"/>
      <c r="HGH223" s="16"/>
      <c r="HGI223" s="16"/>
      <c r="HGJ223" s="16"/>
      <c r="HGK223" s="16"/>
      <c r="HGL223" s="16"/>
      <c r="HGM223" s="16"/>
      <c r="HGN223" s="16"/>
      <c r="HGO223" s="16"/>
      <c r="HGP223" s="16"/>
      <c r="HGQ223" s="16"/>
      <c r="HGR223" s="16"/>
      <c r="HGS223" s="16"/>
      <c r="HGT223" s="16"/>
      <c r="HGU223" s="16"/>
      <c r="HGV223" s="16"/>
      <c r="HGW223" s="16"/>
      <c r="HGX223" s="16"/>
      <c r="HGY223" s="16"/>
      <c r="HGZ223" s="16"/>
      <c r="HHA223" s="16"/>
      <c r="HHB223" s="16"/>
      <c r="HHC223" s="16"/>
      <c r="HHD223" s="16"/>
      <c r="HHE223" s="16"/>
      <c r="HHF223" s="16"/>
      <c r="HHG223" s="16"/>
      <c r="HHH223" s="16"/>
      <c r="HHI223" s="16"/>
      <c r="HHJ223" s="16"/>
      <c r="HHK223" s="16"/>
      <c r="HHL223" s="16"/>
      <c r="HHM223" s="16"/>
      <c r="HHN223" s="16"/>
      <c r="HHO223" s="16"/>
      <c r="HHP223" s="16"/>
      <c r="HHQ223" s="16"/>
      <c r="HHR223" s="16"/>
      <c r="HHS223" s="16"/>
      <c r="HHT223" s="16"/>
      <c r="HHU223" s="16"/>
      <c r="HHV223" s="16"/>
      <c r="HHW223" s="16"/>
      <c r="HHX223" s="16"/>
      <c r="HHY223" s="16"/>
      <c r="HHZ223" s="16"/>
      <c r="HIA223" s="16"/>
      <c r="HIB223" s="16"/>
      <c r="HIC223" s="16"/>
      <c r="HID223" s="16"/>
      <c r="HIE223" s="16"/>
      <c r="HIF223" s="16"/>
      <c r="HIG223" s="16"/>
      <c r="HIH223" s="16"/>
      <c r="HII223" s="16"/>
      <c r="HIJ223" s="16"/>
      <c r="HIK223" s="16"/>
      <c r="HIL223" s="16"/>
      <c r="HIM223" s="16"/>
      <c r="HIN223" s="16"/>
      <c r="HIO223" s="16"/>
      <c r="HIP223" s="16"/>
      <c r="HIQ223" s="16"/>
      <c r="HIR223" s="16"/>
      <c r="HIS223" s="16"/>
      <c r="HIT223" s="16"/>
      <c r="HIU223" s="16"/>
      <c r="HIV223" s="16"/>
      <c r="HIW223" s="16"/>
      <c r="HIX223" s="16"/>
      <c r="HIY223" s="16"/>
      <c r="HIZ223" s="16"/>
      <c r="HJA223" s="16"/>
      <c r="HJB223" s="16"/>
      <c r="HJC223" s="16"/>
      <c r="HJD223" s="16"/>
      <c r="HJE223" s="16"/>
      <c r="HJF223" s="16"/>
      <c r="HJG223" s="16"/>
      <c r="HJH223" s="16"/>
      <c r="HJI223" s="16"/>
      <c r="HJJ223" s="16"/>
      <c r="HJK223" s="16"/>
      <c r="HJL223" s="16"/>
      <c r="HJM223" s="16"/>
      <c r="HJN223" s="16"/>
      <c r="HJO223" s="16"/>
      <c r="HJP223" s="16"/>
      <c r="HJQ223" s="16"/>
      <c r="HJR223" s="16"/>
      <c r="HJS223" s="16"/>
      <c r="HJT223" s="16"/>
      <c r="HJU223" s="16"/>
      <c r="HJV223" s="16"/>
      <c r="HJW223" s="16"/>
      <c r="HJX223" s="16"/>
      <c r="HJY223" s="16"/>
      <c r="HJZ223" s="16"/>
      <c r="HKA223" s="16"/>
      <c r="HKB223" s="16"/>
      <c r="HKC223" s="16"/>
      <c r="HKD223" s="16"/>
      <c r="HKE223" s="16"/>
      <c r="HKF223" s="16"/>
      <c r="HKG223" s="16"/>
      <c r="HKH223" s="16"/>
      <c r="HKI223" s="16"/>
      <c r="HKJ223" s="16"/>
      <c r="HKK223" s="16"/>
      <c r="HKL223" s="16"/>
      <c r="HKM223" s="16"/>
      <c r="HKN223" s="16"/>
      <c r="HKO223" s="16"/>
      <c r="HKP223" s="16"/>
      <c r="HKQ223" s="16"/>
      <c r="HKR223" s="16"/>
      <c r="HKS223" s="16"/>
      <c r="HKT223" s="16"/>
      <c r="HKU223" s="16"/>
      <c r="HKV223" s="16"/>
      <c r="HKW223" s="16"/>
      <c r="HKX223" s="16"/>
      <c r="HKY223" s="16"/>
      <c r="HKZ223" s="16"/>
      <c r="HLA223" s="16"/>
      <c r="HLB223" s="16"/>
      <c r="HLC223" s="16"/>
      <c r="HLD223" s="16"/>
      <c r="HLE223" s="16"/>
      <c r="HLF223" s="16"/>
      <c r="HLG223" s="16"/>
      <c r="HLH223" s="16"/>
      <c r="HLI223" s="16"/>
      <c r="HLJ223" s="16"/>
      <c r="HLK223" s="16"/>
      <c r="HLL223" s="16"/>
      <c r="HLM223" s="16"/>
      <c r="HLN223" s="16"/>
      <c r="HLO223" s="16"/>
      <c r="HLP223" s="16"/>
      <c r="HLQ223" s="16"/>
      <c r="HLR223" s="16"/>
      <c r="HLS223" s="16"/>
      <c r="HLT223" s="16"/>
      <c r="HLU223" s="16"/>
      <c r="HLV223" s="16"/>
      <c r="HLW223" s="16"/>
      <c r="HLX223" s="16"/>
      <c r="HLY223" s="16"/>
      <c r="HLZ223" s="16"/>
      <c r="HMA223" s="16"/>
      <c r="HMB223" s="16"/>
      <c r="HMC223" s="16"/>
      <c r="HMD223" s="16"/>
      <c r="HME223" s="16"/>
      <c r="HMF223" s="16"/>
      <c r="HMG223" s="16"/>
      <c r="HMH223" s="16"/>
      <c r="HMI223" s="16"/>
      <c r="HMJ223" s="16"/>
      <c r="HMK223" s="16"/>
      <c r="HML223" s="16"/>
      <c r="HMM223" s="16"/>
      <c r="HMN223" s="16"/>
      <c r="HMO223" s="16"/>
      <c r="HMP223" s="16"/>
      <c r="HMQ223" s="16"/>
      <c r="HMR223" s="16"/>
      <c r="HMS223" s="16"/>
      <c r="HMT223" s="16"/>
      <c r="HMU223" s="16"/>
      <c r="HMV223" s="16"/>
      <c r="HMW223" s="16"/>
      <c r="HMX223" s="16"/>
      <c r="HMY223" s="16"/>
      <c r="HMZ223" s="16"/>
      <c r="HNA223" s="16"/>
      <c r="HNB223" s="16"/>
      <c r="HNC223" s="16"/>
      <c r="HND223" s="16"/>
      <c r="HNE223" s="16"/>
      <c r="HNF223" s="16"/>
      <c r="HNG223" s="16"/>
      <c r="HNH223" s="16"/>
      <c r="HNI223" s="16"/>
      <c r="HNJ223" s="16"/>
      <c r="HNK223" s="16"/>
      <c r="HNL223" s="16"/>
      <c r="HNM223" s="16"/>
      <c r="HNN223" s="16"/>
      <c r="HNO223" s="16"/>
      <c r="HNP223" s="16"/>
      <c r="HNQ223" s="16"/>
      <c r="HNR223" s="16"/>
      <c r="HNS223" s="16"/>
      <c r="HNT223" s="16"/>
      <c r="HNU223" s="16"/>
      <c r="HNV223" s="16"/>
      <c r="HNW223" s="16"/>
      <c r="HNX223" s="16"/>
      <c r="HNY223" s="16"/>
      <c r="HNZ223" s="16"/>
      <c r="HOA223" s="16"/>
      <c r="HOB223" s="16"/>
      <c r="HOC223" s="16"/>
      <c r="HOD223" s="16"/>
      <c r="HOE223" s="16"/>
      <c r="HOF223" s="16"/>
      <c r="HOG223" s="16"/>
      <c r="HOH223" s="16"/>
      <c r="HOI223" s="16"/>
      <c r="HOJ223" s="16"/>
      <c r="HOK223" s="16"/>
      <c r="HOL223" s="16"/>
      <c r="HOM223" s="16"/>
      <c r="HON223" s="16"/>
      <c r="HOO223" s="16"/>
      <c r="HOP223" s="16"/>
      <c r="HOQ223" s="16"/>
      <c r="HOR223" s="16"/>
      <c r="HOS223" s="16"/>
      <c r="HOT223" s="16"/>
      <c r="HOU223" s="16"/>
      <c r="HOV223" s="16"/>
      <c r="HOW223" s="16"/>
      <c r="HOX223" s="16"/>
      <c r="HOY223" s="16"/>
      <c r="HOZ223" s="16"/>
      <c r="HPA223" s="16"/>
      <c r="HPB223" s="16"/>
      <c r="HPC223" s="16"/>
      <c r="HPD223" s="16"/>
      <c r="HPE223" s="16"/>
      <c r="HPF223" s="16"/>
      <c r="HPG223" s="16"/>
      <c r="HPH223" s="16"/>
      <c r="HPI223" s="16"/>
      <c r="HPJ223" s="16"/>
      <c r="HPK223" s="16"/>
      <c r="HPL223" s="16"/>
      <c r="HPM223" s="16"/>
      <c r="HPN223" s="16"/>
      <c r="HPO223" s="16"/>
      <c r="HPP223" s="16"/>
      <c r="HPQ223" s="16"/>
      <c r="HPR223" s="16"/>
      <c r="HPS223" s="16"/>
      <c r="HPT223" s="16"/>
      <c r="HPU223" s="16"/>
      <c r="HPV223" s="16"/>
      <c r="HPW223" s="16"/>
      <c r="HPX223" s="16"/>
      <c r="HPY223" s="16"/>
      <c r="HPZ223" s="16"/>
      <c r="HQA223" s="16"/>
      <c r="HQB223" s="16"/>
      <c r="HQC223" s="16"/>
      <c r="HQD223" s="16"/>
      <c r="HQE223" s="16"/>
      <c r="HQF223" s="16"/>
      <c r="HQG223" s="16"/>
      <c r="HQH223" s="16"/>
      <c r="HQI223" s="16"/>
      <c r="HQJ223" s="16"/>
      <c r="HQK223" s="16"/>
      <c r="HQL223" s="16"/>
      <c r="HQM223" s="16"/>
      <c r="HQN223" s="16"/>
      <c r="HQO223" s="16"/>
      <c r="HQP223" s="16"/>
      <c r="HQQ223" s="16"/>
      <c r="HQR223" s="16"/>
      <c r="HQS223" s="16"/>
      <c r="HQT223" s="16"/>
      <c r="HQU223" s="16"/>
      <c r="HQV223" s="16"/>
      <c r="HQW223" s="16"/>
      <c r="HQX223" s="16"/>
      <c r="HQY223" s="16"/>
      <c r="HQZ223" s="16"/>
      <c r="HRA223" s="16"/>
      <c r="HRB223" s="16"/>
      <c r="HRC223" s="16"/>
      <c r="HRD223" s="16"/>
      <c r="HRE223" s="16"/>
      <c r="HRF223" s="16"/>
      <c r="HRG223" s="16"/>
      <c r="HRH223" s="16"/>
      <c r="HRI223" s="16"/>
      <c r="HRJ223" s="16"/>
      <c r="HRK223" s="16"/>
      <c r="HRL223" s="16"/>
      <c r="HRM223" s="16"/>
      <c r="HRN223" s="16"/>
      <c r="HRO223" s="16"/>
      <c r="HRP223" s="16"/>
      <c r="HRQ223" s="16"/>
      <c r="HRR223" s="16"/>
      <c r="HRS223" s="16"/>
      <c r="HRT223" s="16"/>
      <c r="HRU223" s="16"/>
      <c r="HRV223" s="16"/>
      <c r="HRW223" s="16"/>
      <c r="HRX223" s="16"/>
      <c r="HRY223" s="16"/>
      <c r="HRZ223" s="16"/>
      <c r="HSA223" s="16"/>
      <c r="HSB223" s="16"/>
      <c r="HSC223" s="16"/>
      <c r="HSD223" s="16"/>
      <c r="HSE223" s="16"/>
      <c r="HSF223" s="16"/>
      <c r="HSG223" s="16"/>
      <c r="HSH223" s="16"/>
      <c r="HSI223" s="16"/>
      <c r="HSJ223" s="16"/>
      <c r="HSK223" s="16"/>
      <c r="HSL223" s="16"/>
      <c r="HSM223" s="16"/>
      <c r="HSN223" s="16"/>
      <c r="HSO223" s="16"/>
      <c r="HSP223" s="16"/>
      <c r="HSQ223" s="16"/>
      <c r="HSR223" s="16"/>
      <c r="HSS223" s="16"/>
      <c r="HST223" s="16"/>
      <c r="HSU223" s="16"/>
      <c r="HSV223" s="16"/>
      <c r="HSW223" s="16"/>
      <c r="HSX223" s="16"/>
      <c r="HSY223" s="16"/>
      <c r="HSZ223" s="16"/>
      <c r="HTA223" s="16"/>
      <c r="HTB223" s="16"/>
      <c r="HTC223" s="16"/>
      <c r="HTD223" s="16"/>
      <c r="HTE223" s="16"/>
      <c r="HTF223" s="16"/>
      <c r="HTG223" s="16"/>
      <c r="HTH223" s="16"/>
      <c r="HTI223" s="16"/>
      <c r="HTJ223" s="16"/>
      <c r="HTK223" s="16"/>
      <c r="HTL223" s="16"/>
      <c r="HTM223" s="16"/>
      <c r="HTN223" s="16"/>
      <c r="HTO223" s="16"/>
      <c r="HTP223" s="16"/>
      <c r="HTQ223" s="16"/>
      <c r="HTR223" s="16"/>
      <c r="HTS223" s="16"/>
      <c r="HTT223" s="16"/>
      <c r="HTU223" s="16"/>
      <c r="HTV223" s="16"/>
      <c r="HTW223" s="16"/>
      <c r="HTX223" s="16"/>
      <c r="HTY223" s="16"/>
      <c r="HTZ223" s="16"/>
      <c r="HUA223" s="16"/>
      <c r="HUB223" s="16"/>
      <c r="HUC223" s="16"/>
      <c r="HUD223" s="16"/>
      <c r="HUE223" s="16"/>
      <c r="HUF223" s="16"/>
      <c r="HUG223" s="16"/>
      <c r="HUH223" s="16"/>
      <c r="HUI223" s="16"/>
      <c r="HUJ223" s="16"/>
      <c r="HUK223" s="16"/>
      <c r="HUL223" s="16"/>
      <c r="HUM223" s="16"/>
      <c r="HUN223" s="16"/>
      <c r="HUO223" s="16"/>
      <c r="HUP223" s="16"/>
      <c r="HUQ223" s="16"/>
      <c r="HUR223" s="16"/>
      <c r="HUS223" s="16"/>
      <c r="HUT223" s="16"/>
      <c r="HUU223" s="16"/>
      <c r="HUV223" s="16"/>
      <c r="HUW223" s="16"/>
      <c r="HUX223" s="16"/>
      <c r="HUY223" s="16"/>
      <c r="HUZ223" s="16"/>
      <c r="HVA223" s="16"/>
      <c r="HVB223" s="16"/>
      <c r="HVC223" s="16"/>
      <c r="HVD223" s="16"/>
      <c r="HVE223" s="16"/>
      <c r="HVF223" s="16"/>
      <c r="HVG223" s="16"/>
      <c r="HVH223" s="16"/>
      <c r="HVI223" s="16"/>
      <c r="HVJ223" s="16"/>
      <c r="HVK223" s="16"/>
      <c r="HVL223" s="16"/>
      <c r="HVM223" s="16"/>
      <c r="HVN223" s="16"/>
      <c r="HVO223" s="16"/>
      <c r="HVP223" s="16"/>
      <c r="HVQ223" s="16"/>
      <c r="HVR223" s="16"/>
      <c r="HVS223" s="16"/>
      <c r="HVT223" s="16"/>
      <c r="HVU223" s="16"/>
      <c r="HVV223" s="16"/>
      <c r="HVW223" s="16"/>
      <c r="HVX223" s="16"/>
      <c r="HVY223" s="16"/>
      <c r="HVZ223" s="16"/>
      <c r="HWA223" s="16"/>
      <c r="HWB223" s="16"/>
      <c r="HWC223" s="16"/>
      <c r="HWD223" s="16"/>
      <c r="HWE223" s="16"/>
      <c r="HWF223" s="16"/>
      <c r="HWG223" s="16"/>
      <c r="HWH223" s="16"/>
      <c r="HWI223" s="16"/>
      <c r="HWJ223" s="16"/>
      <c r="HWK223" s="16"/>
      <c r="HWL223" s="16"/>
      <c r="HWM223" s="16"/>
      <c r="HWN223" s="16"/>
      <c r="HWO223" s="16"/>
      <c r="HWP223" s="16"/>
      <c r="HWQ223" s="16"/>
      <c r="HWR223" s="16"/>
      <c r="HWS223" s="16"/>
      <c r="HWT223" s="16"/>
      <c r="HWU223" s="16"/>
      <c r="HWV223" s="16"/>
      <c r="HWW223" s="16"/>
      <c r="HWX223" s="16"/>
      <c r="HWY223" s="16"/>
      <c r="HWZ223" s="16"/>
      <c r="HXA223" s="16"/>
      <c r="HXB223" s="16"/>
      <c r="HXC223" s="16"/>
      <c r="HXD223" s="16"/>
      <c r="HXE223" s="16"/>
      <c r="HXF223" s="16"/>
      <c r="HXG223" s="16"/>
      <c r="HXH223" s="16"/>
      <c r="HXI223" s="16"/>
      <c r="HXJ223" s="16"/>
      <c r="HXK223" s="16"/>
      <c r="HXL223" s="16"/>
      <c r="HXM223" s="16"/>
      <c r="HXN223" s="16"/>
      <c r="HXO223" s="16"/>
      <c r="HXP223" s="16"/>
      <c r="HXQ223" s="16"/>
      <c r="HXR223" s="16"/>
      <c r="HXS223" s="16"/>
      <c r="HXT223" s="16"/>
      <c r="HXU223" s="16"/>
      <c r="HXV223" s="16"/>
      <c r="HXW223" s="16"/>
      <c r="HXX223" s="16"/>
      <c r="HXY223" s="16"/>
      <c r="HXZ223" s="16"/>
      <c r="HYA223" s="16"/>
      <c r="HYB223" s="16"/>
      <c r="HYC223" s="16"/>
      <c r="HYD223" s="16"/>
      <c r="HYE223" s="16"/>
      <c r="HYF223" s="16"/>
      <c r="HYG223" s="16"/>
      <c r="HYH223" s="16"/>
      <c r="HYI223" s="16"/>
      <c r="HYJ223" s="16"/>
      <c r="HYK223" s="16"/>
      <c r="HYL223" s="16"/>
      <c r="HYM223" s="16"/>
      <c r="HYN223" s="16"/>
      <c r="HYO223" s="16"/>
      <c r="HYP223" s="16"/>
      <c r="HYQ223" s="16"/>
      <c r="HYR223" s="16"/>
      <c r="HYS223" s="16"/>
      <c r="HYT223" s="16"/>
      <c r="HYU223" s="16"/>
      <c r="HYV223" s="16"/>
      <c r="HYW223" s="16"/>
      <c r="HYX223" s="16"/>
      <c r="HYY223" s="16"/>
      <c r="HYZ223" s="16"/>
      <c r="HZA223" s="16"/>
      <c r="HZB223" s="16"/>
      <c r="HZC223" s="16"/>
      <c r="HZD223" s="16"/>
      <c r="HZE223" s="16"/>
      <c r="HZF223" s="16"/>
      <c r="HZG223" s="16"/>
      <c r="HZH223" s="16"/>
      <c r="HZI223" s="16"/>
      <c r="HZJ223" s="16"/>
      <c r="HZK223" s="16"/>
      <c r="HZL223" s="16"/>
      <c r="HZM223" s="16"/>
      <c r="HZN223" s="16"/>
      <c r="HZO223" s="16"/>
      <c r="HZP223" s="16"/>
      <c r="HZQ223" s="16"/>
      <c r="HZR223" s="16"/>
      <c r="HZS223" s="16"/>
      <c r="HZT223" s="16"/>
      <c r="HZU223" s="16"/>
      <c r="HZV223" s="16"/>
      <c r="HZW223" s="16"/>
      <c r="HZX223" s="16"/>
      <c r="HZY223" s="16"/>
      <c r="HZZ223" s="16"/>
      <c r="IAA223" s="16"/>
      <c r="IAB223" s="16"/>
      <c r="IAC223" s="16"/>
      <c r="IAD223" s="16"/>
      <c r="IAE223" s="16"/>
      <c r="IAF223" s="16"/>
      <c r="IAG223" s="16"/>
      <c r="IAH223" s="16"/>
      <c r="IAI223" s="16"/>
      <c r="IAJ223" s="16"/>
      <c r="IAK223" s="16"/>
      <c r="IAL223" s="16"/>
      <c r="IAM223" s="16"/>
      <c r="IAN223" s="16"/>
      <c r="IAO223" s="16"/>
      <c r="IAP223" s="16"/>
      <c r="IAQ223" s="16"/>
      <c r="IAR223" s="16"/>
      <c r="IAS223" s="16"/>
      <c r="IAT223" s="16"/>
      <c r="IAU223" s="16"/>
      <c r="IAV223" s="16"/>
      <c r="IAW223" s="16"/>
      <c r="IAX223" s="16"/>
      <c r="IAY223" s="16"/>
      <c r="IAZ223" s="16"/>
      <c r="IBA223" s="16"/>
      <c r="IBB223" s="16"/>
      <c r="IBC223" s="16"/>
      <c r="IBD223" s="16"/>
      <c r="IBE223" s="16"/>
      <c r="IBF223" s="16"/>
      <c r="IBG223" s="16"/>
      <c r="IBH223" s="16"/>
      <c r="IBI223" s="16"/>
      <c r="IBJ223" s="16"/>
      <c r="IBK223" s="16"/>
      <c r="IBL223" s="16"/>
      <c r="IBM223" s="16"/>
      <c r="IBN223" s="16"/>
      <c r="IBO223" s="16"/>
      <c r="IBP223" s="16"/>
      <c r="IBQ223" s="16"/>
      <c r="IBR223" s="16"/>
      <c r="IBS223" s="16"/>
      <c r="IBT223" s="16"/>
      <c r="IBU223" s="16"/>
      <c r="IBV223" s="16"/>
      <c r="IBW223" s="16"/>
      <c r="IBX223" s="16"/>
      <c r="IBY223" s="16"/>
      <c r="IBZ223" s="16"/>
      <c r="ICA223" s="16"/>
      <c r="ICB223" s="16"/>
      <c r="ICC223" s="16"/>
      <c r="ICD223" s="16"/>
      <c r="ICE223" s="16"/>
      <c r="ICF223" s="16"/>
      <c r="ICG223" s="16"/>
      <c r="ICH223" s="16"/>
      <c r="ICI223" s="16"/>
      <c r="ICJ223" s="16"/>
      <c r="ICK223" s="16"/>
      <c r="ICL223" s="16"/>
      <c r="ICM223" s="16"/>
      <c r="ICN223" s="16"/>
      <c r="ICO223" s="16"/>
      <c r="ICP223" s="16"/>
      <c r="ICQ223" s="16"/>
      <c r="ICR223" s="16"/>
      <c r="ICS223" s="16"/>
      <c r="ICT223" s="16"/>
      <c r="ICU223" s="16"/>
      <c r="ICV223" s="16"/>
      <c r="ICW223" s="16"/>
      <c r="ICX223" s="16"/>
      <c r="ICY223" s="16"/>
      <c r="ICZ223" s="16"/>
      <c r="IDA223" s="16"/>
      <c r="IDB223" s="16"/>
      <c r="IDC223" s="16"/>
      <c r="IDD223" s="16"/>
      <c r="IDE223" s="16"/>
      <c r="IDF223" s="16"/>
      <c r="IDG223" s="16"/>
      <c r="IDH223" s="16"/>
      <c r="IDI223" s="16"/>
      <c r="IDJ223" s="16"/>
      <c r="IDK223" s="16"/>
      <c r="IDL223" s="16"/>
      <c r="IDM223" s="16"/>
      <c r="IDN223" s="16"/>
      <c r="IDO223" s="16"/>
      <c r="IDP223" s="16"/>
      <c r="IDQ223" s="16"/>
      <c r="IDR223" s="16"/>
      <c r="IDS223" s="16"/>
      <c r="IDT223" s="16"/>
      <c r="IDU223" s="16"/>
      <c r="IDV223" s="16"/>
      <c r="IDW223" s="16"/>
      <c r="IDX223" s="16"/>
      <c r="IDY223" s="16"/>
      <c r="IDZ223" s="16"/>
      <c r="IEA223" s="16"/>
      <c r="IEB223" s="16"/>
      <c r="IEC223" s="16"/>
      <c r="IED223" s="16"/>
      <c r="IEE223" s="16"/>
      <c r="IEF223" s="16"/>
      <c r="IEG223" s="16"/>
      <c r="IEH223" s="16"/>
      <c r="IEI223" s="16"/>
      <c r="IEJ223" s="16"/>
      <c r="IEK223" s="16"/>
      <c r="IEL223" s="16"/>
      <c r="IEM223" s="16"/>
      <c r="IEN223" s="16"/>
      <c r="IEO223" s="16"/>
      <c r="IEP223" s="16"/>
      <c r="IEQ223" s="16"/>
      <c r="IER223" s="16"/>
      <c r="IES223" s="16"/>
      <c r="IET223" s="16"/>
      <c r="IEU223" s="16"/>
      <c r="IEV223" s="16"/>
      <c r="IEW223" s="16"/>
      <c r="IEX223" s="16"/>
      <c r="IEY223" s="16"/>
      <c r="IEZ223" s="16"/>
      <c r="IFA223" s="16"/>
      <c r="IFB223" s="16"/>
      <c r="IFC223" s="16"/>
      <c r="IFD223" s="16"/>
      <c r="IFE223" s="16"/>
      <c r="IFF223" s="16"/>
      <c r="IFG223" s="16"/>
      <c r="IFH223" s="16"/>
      <c r="IFI223" s="16"/>
      <c r="IFJ223" s="16"/>
      <c r="IFK223" s="16"/>
      <c r="IFL223" s="16"/>
      <c r="IFM223" s="16"/>
      <c r="IFN223" s="16"/>
      <c r="IFO223" s="16"/>
      <c r="IFP223" s="16"/>
      <c r="IFQ223" s="16"/>
      <c r="IFR223" s="16"/>
      <c r="IFS223" s="16"/>
      <c r="IFT223" s="16"/>
      <c r="IFU223" s="16"/>
      <c r="IFV223" s="16"/>
      <c r="IFW223" s="16"/>
      <c r="IFX223" s="16"/>
      <c r="IFY223" s="16"/>
      <c r="IFZ223" s="16"/>
      <c r="IGA223" s="16"/>
      <c r="IGB223" s="16"/>
      <c r="IGC223" s="16"/>
      <c r="IGD223" s="16"/>
      <c r="IGE223" s="16"/>
      <c r="IGF223" s="16"/>
      <c r="IGG223" s="16"/>
      <c r="IGH223" s="16"/>
      <c r="IGI223" s="16"/>
      <c r="IGJ223" s="16"/>
      <c r="IGK223" s="16"/>
      <c r="IGL223" s="16"/>
      <c r="IGM223" s="16"/>
      <c r="IGN223" s="16"/>
      <c r="IGO223" s="16"/>
      <c r="IGP223" s="16"/>
      <c r="IGQ223" s="16"/>
      <c r="IGR223" s="16"/>
      <c r="IGS223" s="16"/>
      <c r="IGT223" s="16"/>
      <c r="IGU223" s="16"/>
      <c r="IGV223" s="16"/>
      <c r="IGW223" s="16"/>
      <c r="IGX223" s="16"/>
      <c r="IGY223" s="16"/>
      <c r="IGZ223" s="16"/>
      <c r="IHA223" s="16"/>
      <c r="IHB223" s="16"/>
      <c r="IHC223" s="16"/>
      <c r="IHD223" s="16"/>
      <c r="IHE223" s="16"/>
      <c r="IHF223" s="16"/>
      <c r="IHG223" s="16"/>
      <c r="IHH223" s="16"/>
      <c r="IHI223" s="16"/>
      <c r="IHJ223" s="16"/>
      <c r="IHK223" s="16"/>
      <c r="IHL223" s="16"/>
      <c r="IHM223" s="16"/>
      <c r="IHN223" s="16"/>
      <c r="IHO223" s="16"/>
      <c r="IHP223" s="16"/>
      <c r="IHQ223" s="16"/>
      <c r="IHR223" s="16"/>
      <c r="IHS223" s="16"/>
      <c r="IHT223" s="16"/>
      <c r="IHU223" s="16"/>
      <c r="IHV223" s="16"/>
      <c r="IHW223" s="16"/>
      <c r="IHX223" s="16"/>
      <c r="IHY223" s="16"/>
      <c r="IHZ223" s="16"/>
      <c r="IIA223" s="16"/>
      <c r="IIB223" s="16"/>
      <c r="IIC223" s="16"/>
      <c r="IID223" s="16"/>
      <c r="IIE223" s="16"/>
      <c r="IIF223" s="16"/>
      <c r="IIG223" s="16"/>
      <c r="IIH223" s="16"/>
      <c r="III223" s="16"/>
      <c r="IIJ223" s="16"/>
      <c r="IIK223" s="16"/>
      <c r="IIL223" s="16"/>
      <c r="IIM223" s="16"/>
      <c r="IIN223" s="16"/>
      <c r="IIO223" s="16"/>
      <c r="IIP223" s="16"/>
      <c r="IIQ223" s="16"/>
      <c r="IIR223" s="16"/>
      <c r="IIS223" s="16"/>
      <c r="IIT223" s="16"/>
      <c r="IIU223" s="16"/>
      <c r="IIV223" s="16"/>
      <c r="IIW223" s="16"/>
      <c r="IIX223" s="16"/>
      <c r="IIY223" s="16"/>
      <c r="IIZ223" s="16"/>
      <c r="IJA223" s="16"/>
      <c r="IJB223" s="16"/>
      <c r="IJC223" s="16"/>
      <c r="IJD223" s="16"/>
      <c r="IJE223" s="16"/>
      <c r="IJF223" s="16"/>
      <c r="IJG223" s="16"/>
      <c r="IJH223" s="16"/>
      <c r="IJI223" s="16"/>
      <c r="IJJ223" s="16"/>
      <c r="IJK223" s="16"/>
      <c r="IJL223" s="16"/>
      <c r="IJM223" s="16"/>
      <c r="IJN223" s="16"/>
      <c r="IJO223" s="16"/>
      <c r="IJP223" s="16"/>
      <c r="IJQ223" s="16"/>
      <c r="IJR223" s="16"/>
      <c r="IJS223" s="16"/>
      <c r="IJT223" s="16"/>
      <c r="IJU223" s="16"/>
      <c r="IJV223" s="16"/>
      <c r="IJW223" s="16"/>
      <c r="IJX223" s="16"/>
      <c r="IJY223" s="16"/>
      <c r="IJZ223" s="16"/>
      <c r="IKA223" s="16"/>
      <c r="IKB223" s="16"/>
      <c r="IKC223" s="16"/>
      <c r="IKD223" s="16"/>
      <c r="IKE223" s="16"/>
      <c r="IKF223" s="16"/>
      <c r="IKG223" s="16"/>
      <c r="IKH223" s="16"/>
      <c r="IKI223" s="16"/>
      <c r="IKJ223" s="16"/>
      <c r="IKK223" s="16"/>
      <c r="IKL223" s="16"/>
      <c r="IKM223" s="16"/>
      <c r="IKN223" s="16"/>
      <c r="IKO223" s="16"/>
      <c r="IKP223" s="16"/>
      <c r="IKQ223" s="16"/>
      <c r="IKR223" s="16"/>
      <c r="IKS223" s="16"/>
      <c r="IKT223" s="16"/>
      <c r="IKU223" s="16"/>
      <c r="IKV223" s="16"/>
      <c r="IKW223" s="16"/>
      <c r="IKX223" s="16"/>
      <c r="IKY223" s="16"/>
      <c r="IKZ223" s="16"/>
      <c r="ILA223" s="16"/>
      <c r="ILB223" s="16"/>
      <c r="ILC223" s="16"/>
      <c r="ILD223" s="16"/>
      <c r="ILE223" s="16"/>
      <c r="ILF223" s="16"/>
      <c r="ILG223" s="16"/>
      <c r="ILH223" s="16"/>
      <c r="ILI223" s="16"/>
      <c r="ILJ223" s="16"/>
      <c r="ILK223" s="16"/>
      <c r="ILL223" s="16"/>
      <c r="ILM223" s="16"/>
      <c r="ILN223" s="16"/>
      <c r="ILO223" s="16"/>
      <c r="ILP223" s="16"/>
      <c r="ILQ223" s="16"/>
      <c r="ILR223" s="16"/>
      <c r="ILS223" s="16"/>
      <c r="ILT223" s="16"/>
      <c r="ILU223" s="16"/>
      <c r="ILV223" s="16"/>
      <c r="ILW223" s="16"/>
      <c r="ILX223" s="16"/>
      <c r="ILY223" s="16"/>
      <c r="ILZ223" s="16"/>
      <c r="IMA223" s="16"/>
      <c r="IMB223" s="16"/>
      <c r="IMC223" s="16"/>
      <c r="IMD223" s="16"/>
      <c r="IME223" s="16"/>
      <c r="IMF223" s="16"/>
      <c r="IMG223" s="16"/>
      <c r="IMH223" s="16"/>
      <c r="IMI223" s="16"/>
      <c r="IMJ223" s="16"/>
      <c r="IMK223" s="16"/>
      <c r="IML223" s="16"/>
      <c r="IMM223" s="16"/>
      <c r="IMN223" s="16"/>
      <c r="IMO223" s="16"/>
      <c r="IMP223" s="16"/>
      <c r="IMQ223" s="16"/>
      <c r="IMR223" s="16"/>
      <c r="IMS223" s="16"/>
      <c r="IMT223" s="16"/>
      <c r="IMU223" s="16"/>
      <c r="IMV223" s="16"/>
      <c r="IMW223" s="16"/>
      <c r="IMX223" s="16"/>
      <c r="IMY223" s="16"/>
      <c r="IMZ223" s="16"/>
      <c r="INA223" s="16"/>
      <c r="INB223" s="16"/>
      <c r="INC223" s="16"/>
      <c r="IND223" s="16"/>
      <c r="INE223" s="16"/>
      <c r="INF223" s="16"/>
      <c r="ING223" s="16"/>
      <c r="INH223" s="16"/>
      <c r="INI223" s="16"/>
      <c r="INJ223" s="16"/>
      <c r="INK223" s="16"/>
      <c r="INL223" s="16"/>
      <c r="INM223" s="16"/>
      <c r="INN223" s="16"/>
      <c r="INO223" s="16"/>
      <c r="INP223" s="16"/>
      <c r="INQ223" s="16"/>
      <c r="INR223" s="16"/>
      <c r="INS223" s="16"/>
      <c r="INT223" s="16"/>
      <c r="INU223" s="16"/>
      <c r="INV223" s="16"/>
      <c r="INW223" s="16"/>
      <c r="INX223" s="16"/>
      <c r="INY223" s="16"/>
      <c r="INZ223" s="16"/>
      <c r="IOA223" s="16"/>
      <c r="IOB223" s="16"/>
      <c r="IOC223" s="16"/>
      <c r="IOD223" s="16"/>
      <c r="IOE223" s="16"/>
      <c r="IOF223" s="16"/>
      <c r="IOG223" s="16"/>
      <c r="IOH223" s="16"/>
      <c r="IOI223" s="16"/>
      <c r="IOJ223" s="16"/>
      <c r="IOK223" s="16"/>
      <c r="IOL223" s="16"/>
      <c r="IOM223" s="16"/>
      <c r="ION223" s="16"/>
      <c r="IOO223" s="16"/>
      <c r="IOP223" s="16"/>
      <c r="IOQ223" s="16"/>
      <c r="IOR223" s="16"/>
      <c r="IOS223" s="16"/>
      <c r="IOT223" s="16"/>
      <c r="IOU223" s="16"/>
      <c r="IOV223" s="16"/>
      <c r="IOW223" s="16"/>
      <c r="IOX223" s="16"/>
      <c r="IOY223" s="16"/>
      <c r="IOZ223" s="16"/>
      <c r="IPA223" s="16"/>
      <c r="IPB223" s="16"/>
      <c r="IPC223" s="16"/>
      <c r="IPD223" s="16"/>
      <c r="IPE223" s="16"/>
      <c r="IPF223" s="16"/>
      <c r="IPG223" s="16"/>
      <c r="IPH223" s="16"/>
      <c r="IPI223" s="16"/>
      <c r="IPJ223" s="16"/>
      <c r="IPK223" s="16"/>
      <c r="IPL223" s="16"/>
      <c r="IPM223" s="16"/>
      <c r="IPN223" s="16"/>
      <c r="IPO223" s="16"/>
      <c r="IPP223" s="16"/>
      <c r="IPQ223" s="16"/>
      <c r="IPR223" s="16"/>
      <c r="IPS223" s="16"/>
      <c r="IPT223" s="16"/>
      <c r="IPU223" s="16"/>
      <c r="IPV223" s="16"/>
      <c r="IPW223" s="16"/>
      <c r="IPX223" s="16"/>
      <c r="IPY223" s="16"/>
      <c r="IPZ223" s="16"/>
      <c r="IQA223" s="16"/>
      <c r="IQB223" s="16"/>
      <c r="IQC223" s="16"/>
      <c r="IQD223" s="16"/>
      <c r="IQE223" s="16"/>
      <c r="IQF223" s="16"/>
      <c r="IQG223" s="16"/>
      <c r="IQH223" s="16"/>
      <c r="IQI223" s="16"/>
      <c r="IQJ223" s="16"/>
      <c r="IQK223" s="16"/>
      <c r="IQL223" s="16"/>
      <c r="IQM223" s="16"/>
      <c r="IQN223" s="16"/>
      <c r="IQO223" s="16"/>
      <c r="IQP223" s="16"/>
      <c r="IQQ223" s="16"/>
      <c r="IQR223" s="16"/>
      <c r="IQS223" s="16"/>
      <c r="IQT223" s="16"/>
      <c r="IQU223" s="16"/>
      <c r="IQV223" s="16"/>
      <c r="IQW223" s="16"/>
      <c r="IQX223" s="16"/>
      <c r="IQY223" s="16"/>
      <c r="IQZ223" s="16"/>
      <c r="IRA223" s="16"/>
      <c r="IRB223" s="16"/>
      <c r="IRC223" s="16"/>
      <c r="IRD223" s="16"/>
      <c r="IRE223" s="16"/>
      <c r="IRF223" s="16"/>
      <c r="IRG223" s="16"/>
      <c r="IRH223" s="16"/>
      <c r="IRI223" s="16"/>
      <c r="IRJ223" s="16"/>
      <c r="IRK223" s="16"/>
      <c r="IRL223" s="16"/>
      <c r="IRM223" s="16"/>
      <c r="IRN223" s="16"/>
      <c r="IRO223" s="16"/>
      <c r="IRP223" s="16"/>
      <c r="IRQ223" s="16"/>
      <c r="IRR223" s="16"/>
      <c r="IRS223" s="16"/>
      <c r="IRT223" s="16"/>
      <c r="IRU223" s="16"/>
      <c r="IRV223" s="16"/>
      <c r="IRW223" s="16"/>
      <c r="IRX223" s="16"/>
      <c r="IRY223" s="16"/>
      <c r="IRZ223" s="16"/>
      <c r="ISA223" s="16"/>
      <c r="ISB223" s="16"/>
      <c r="ISC223" s="16"/>
      <c r="ISD223" s="16"/>
      <c r="ISE223" s="16"/>
      <c r="ISF223" s="16"/>
      <c r="ISG223" s="16"/>
      <c r="ISH223" s="16"/>
      <c r="ISI223" s="16"/>
      <c r="ISJ223" s="16"/>
      <c r="ISK223" s="16"/>
      <c r="ISL223" s="16"/>
      <c r="ISM223" s="16"/>
      <c r="ISN223" s="16"/>
      <c r="ISO223" s="16"/>
      <c r="ISP223" s="16"/>
      <c r="ISQ223" s="16"/>
      <c r="ISR223" s="16"/>
      <c r="ISS223" s="16"/>
      <c r="IST223" s="16"/>
      <c r="ISU223" s="16"/>
      <c r="ISV223" s="16"/>
      <c r="ISW223" s="16"/>
      <c r="ISX223" s="16"/>
      <c r="ISY223" s="16"/>
      <c r="ISZ223" s="16"/>
      <c r="ITA223" s="16"/>
      <c r="ITB223" s="16"/>
      <c r="ITC223" s="16"/>
      <c r="ITD223" s="16"/>
      <c r="ITE223" s="16"/>
      <c r="ITF223" s="16"/>
      <c r="ITG223" s="16"/>
      <c r="ITH223" s="16"/>
      <c r="ITI223" s="16"/>
      <c r="ITJ223" s="16"/>
      <c r="ITK223" s="16"/>
      <c r="ITL223" s="16"/>
      <c r="ITM223" s="16"/>
      <c r="ITN223" s="16"/>
      <c r="ITO223" s="16"/>
      <c r="ITP223" s="16"/>
      <c r="ITQ223" s="16"/>
      <c r="ITR223" s="16"/>
      <c r="ITS223" s="16"/>
      <c r="ITT223" s="16"/>
      <c r="ITU223" s="16"/>
      <c r="ITV223" s="16"/>
      <c r="ITW223" s="16"/>
      <c r="ITX223" s="16"/>
      <c r="ITY223" s="16"/>
      <c r="ITZ223" s="16"/>
      <c r="IUA223" s="16"/>
      <c r="IUB223" s="16"/>
      <c r="IUC223" s="16"/>
      <c r="IUD223" s="16"/>
      <c r="IUE223" s="16"/>
      <c r="IUF223" s="16"/>
      <c r="IUG223" s="16"/>
      <c r="IUH223" s="16"/>
      <c r="IUI223" s="16"/>
      <c r="IUJ223" s="16"/>
      <c r="IUK223" s="16"/>
      <c r="IUL223" s="16"/>
      <c r="IUM223" s="16"/>
      <c r="IUN223" s="16"/>
      <c r="IUO223" s="16"/>
      <c r="IUP223" s="16"/>
      <c r="IUQ223" s="16"/>
      <c r="IUR223" s="16"/>
      <c r="IUS223" s="16"/>
      <c r="IUT223" s="16"/>
      <c r="IUU223" s="16"/>
      <c r="IUV223" s="16"/>
      <c r="IUW223" s="16"/>
      <c r="IUX223" s="16"/>
      <c r="IUY223" s="16"/>
      <c r="IUZ223" s="16"/>
      <c r="IVA223" s="16"/>
      <c r="IVB223" s="16"/>
      <c r="IVC223" s="16"/>
      <c r="IVD223" s="16"/>
      <c r="IVE223" s="16"/>
      <c r="IVF223" s="16"/>
      <c r="IVG223" s="16"/>
      <c r="IVH223" s="16"/>
      <c r="IVI223" s="16"/>
      <c r="IVJ223" s="16"/>
      <c r="IVK223" s="16"/>
      <c r="IVL223" s="16"/>
      <c r="IVM223" s="16"/>
      <c r="IVN223" s="16"/>
      <c r="IVO223" s="16"/>
      <c r="IVP223" s="16"/>
      <c r="IVQ223" s="16"/>
      <c r="IVR223" s="16"/>
      <c r="IVS223" s="16"/>
      <c r="IVT223" s="16"/>
      <c r="IVU223" s="16"/>
      <c r="IVV223" s="16"/>
      <c r="IVW223" s="16"/>
      <c r="IVX223" s="16"/>
      <c r="IVY223" s="16"/>
      <c r="IVZ223" s="16"/>
      <c r="IWA223" s="16"/>
      <c r="IWB223" s="16"/>
      <c r="IWC223" s="16"/>
      <c r="IWD223" s="16"/>
      <c r="IWE223" s="16"/>
      <c r="IWF223" s="16"/>
      <c r="IWG223" s="16"/>
      <c r="IWH223" s="16"/>
      <c r="IWI223" s="16"/>
      <c r="IWJ223" s="16"/>
      <c r="IWK223" s="16"/>
      <c r="IWL223" s="16"/>
      <c r="IWM223" s="16"/>
      <c r="IWN223" s="16"/>
      <c r="IWO223" s="16"/>
      <c r="IWP223" s="16"/>
      <c r="IWQ223" s="16"/>
      <c r="IWR223" s="16"/>
      <c r="IWS223" s="16"/>
      <c r="IWT223" s="16"/>
      <c r="IWU223" s="16"/>
      <c r="IWV223" s="16"/>
      <c r="IWW223" s="16"/>
      <c r="IWX223" s="16"/>
      <c r="IWY223" s="16"/>
      <c r="IWZ223" s="16"/>
      <c r="IXA223" s="16"/>
      <c r="IXB223" s="16"/>
      <c r="IXC223" s="16"/>
      <c r="IXD223" s="16"/>
      <c r="IXE223" s="16"/>
      <c r="IXF223" s="16"/>
      <c r="IXG223" s="16"/>
      <c r="IXH223" s="16"/>
      <c r="IXI223" s="16"/>
      <c r="IXJ223" s="16"/>
      <c r="IXK223" s="16"/>
      <c r="IXL223" s="16"/>
      <c r="IXM223" s="16"/>
      <c r="IXN223" s="16"/>
      <c r="IXO223" s="16"/>
      <c r="IXP223" s="16"/>
      <c r="IXQ223" s="16"/>
      <c r="IXR223" s="16"/>
      <c r="IXS223" s="16"/>
      <c r="IXT223" s="16"/>
      <c r="IXU223" s="16"/>
      <c r="IXV223" s="16"/>
      <c r="IXW223" s="16"/>
      <c r="IXX223" s="16"/>
      <c r="IXY223" s="16"/>
      <c r="IXZ223" s="16"/>
      <c r="IYA223" s="16"/>
      <c r="IYB223" s="16"/>
      <c r="IYC223" s="16"/>
      <c r="IYD223" s="16"/>
      <c r="IYE223" s="16"/>
      <c r="IYF223" s="16"/>
      <c r="IYG223" s="16"/>
      <c r="IYH223" s="16"/>
      <c r="IYI223" s="16"/>
      <c r="IYJ223" s="16"/>
      <c r="IYK223" s="16"/>
      <c r="IYL223" s="16"/>
      <c r="IYM223" s="16"/>
      <c r="IYN223" s="16"/>
      <c r="IYO223" s="16"/>
      <c r="IYP223" s="16"/>
      <c r="IYQ223" s="16"/>
      <c r="IYR223" s="16"/>
      <c r="IYS223" s="16"/>
      <c r="IYT223" s="16"/>
      <c r="IYU223" s="16"/>
      <c r="IYV223" s="16"/>
      <c r="IYW223" s="16"/>
      <c r="IYX223" s="16"/>
      <c r="IYY223" s="16"/>
      <c r="IYZ223" s="16"/>
      <c r="IZA223" s="16"/>
      <c r="IZB223" s="16"/>
      <c r="IZC223" s="16"/>
      <c r="IZD223" s="16"/>
      <c r="IZE223" s="16"/>
      <c r="IZF223" s="16"/>
      <c r="IZG223" s="16"/>
      <c r="IZH223" s="16"/>
      <c r="IZI223" s="16"/>
      <c r="IZJ223" s="16"/>
      <c r="IZK223" s="16"/>
      <c r="IZL223" s="16"/>
      <c r="IZM223" s="16"/>
      <c r="IZN223" s="16"/>
      <c r="IZO223" s="16"/>
      <c r="IZP223" s="16"/>
      <c r="IZQ223" s="16"/>
      <c r="IZR223" s="16"/>
      <c r="IZS223" s="16"/>
      <c r="IZT223" s="16"/>
      <c r="IZU223" s="16"/>
      <c r="IZV223" s="16"/>
      <c r="IZW223" s="16"/>
      <c r="IZX223" s="16"/>
      <c r="IZY223" s="16"/>
      <c r="IZZ223" s="16"/>
      <c r="JAA223" s="16"/>
      <c r="JAB223" s="16"/>
      <c r="JAC223" s="16"/>
      <c r="JAD223" s="16"/>
      <c r="JAE223" s="16"/>
      <c r="JAF223" s="16"/>
      <c r="JAG223" s="16"/>
      <c r="JAH223" s="16"/>
      <c r="JAI223" s="16"/>
      <c r="JAJ223" s="16"/>
      <c r="JAK223" s="16"/>
      <c r="JAL223" s="16"/>
      <c r="JAM223" s="16"/>
      <c r="JAN223" s="16"/>
      <c r="JAO223" s="16"/>
      <c r="JAP223" s="16"/>
      <c r="JAQ223" s="16"/>
      <c r="JAR223" s="16"/>
      <c r="JAS223" s="16"/>
      <c r="JAT223" s="16"/>
      <c r="JAU223" s="16"/>
      <c r="JAV223" s="16"/>
      <c r="JAW223" s="16"/>
      <c r="JAX223" s="16"/>
      <c r="JAY223" s="16"/>
      <c r="JAZ223" s="16"/>
      <c r="JBA223" s="16"/>
      <c r="JBB223" s="16"/>
      <c r="JBC223" s="16"/>
      <c r="JBD223" s="16"/>
      <c r="JBE223" s="16"/>
      <c r="JBF223" s="16"/>
      <c r="JBG223" s="16"/>
      <c r="JBH223" s="16"/>
      <c r="JBI223" s="16"/>
      <c r="JBJ223" s="16"/>
      <c r="JBK223" s="16"/>
      <c r="JBL223" s="16"/>
      <c r="JBM223" s="16"/>
      <c r="JBN223" s="16"/>
      <c r="JBO223" s="16"/>
      <c r="JBP223" s="16"/>
      <c r="JBQ223" s="16"/>
      <c r="JBR223" s="16"/>
      <c r="JBS223" s="16"/>
      <c r="JBT223" s="16"/>
      <c r="JBU223" s="16"/>
      <c r="JBV223" s="16"/>
      <c r="JBW223" s="16"/>
      <c r="JBX223" s="16"/>
      <c r="JBY223" s="16"/>
      <c r="JBZ223" s="16"/>
      <c r="JCA223" s="16"/>
      <c r="JCB223" s="16"/>
      <c r="JCC223" s="16"/>
      <c r="JCD223" s="16"/>
      <c r="JCE223" s="16"/>
      <c r="JCF223" s="16"/>
      <c r="JCG223" s="16"/>
      <c r="JCH223" s="16"/>
      <c r="JCI223" s="16"/>
      <c r="JCJ223" s="16"/>
      <c r="JCK223" s="16"/>
      <c r="JCL223" s="16"/>
      <c r="JCM223" s="16"/>
      <c r="JCN223" s="16"/>
      <c r="JCO223" s="16"/>
      <c r="JCP223" s="16"/>
      <c r="JCQ223" s="16"/>
      <c r="JCR223" s="16"/>
      <c r="JCS223" s="16"/>
      <c r="JCT223" s="16"/>
      <c r="JCU223" s="16"/>
      <c r="JCV223" s="16"/>
      <c r="JCW223" s="16"/>
      <c r="JCX223" s="16"/>
      <c r="JCY223" s="16"/>
      <c r="JCZ223" s="16"/>
      <c r="JDA223" s="16"/>
      <c r="JDB223" s="16"/>
      <c r="JDC223" s="16"/>
      <c r="JDD223" s="16"/>
      <c r="JDE223" s="16"/>
      <c r="JDF223" s="16"/>
      <c r="JDG223" s="16"/>
      <c r="JDH223" s="16"/>
      <c r="JDI223" s="16"/>
      <c r="JDJ223" s="16"/>
      <c r="JDK223" s="16"/>
      <c r="JDL223" s="16"/>
      <c r="JDM223" s="16"/>
      <c r="JDN223" s="16"/>
      <c r="JDO223" s="16"/>
      <c r="JDP223" s="16"/>
      <c r="JDQ223" s="16"/>
      <c r="JDR223" s="16"/>
      <c r="JDS223" s="16"/>
      <c r="JDT223" s="16"/>
      <c r="JDU223" s="16"/>
      <c r="JDV223" s="16"/>
      <c r="JDW223" s="16"/>
      <c r="JDX223" s="16"/>
      <c r="JDY223" s="16"/>
      <c r="JDZ223" s="16"/>
      <c r="JEA223" s="16"/>
      <c r="JEB223" s="16"/>
      <c r="JEC223" s="16"/>
      <c r="JED223" s="16"/>
      <c r="JEE223" s="16"/>
      <c r="JEF223" s="16"/>
      <c r="JEG223" s="16"/>
      <c r="JEH223" s="16"/>
      <c r="JEI223" s="16"/>
      <c r="JEJ223" s="16"/>
      <c r="JEK223" s="16"/>
      <c r="JEL223" s="16"/>
      <c r="JEM223" s="16"/>
      <c r="JEN223" s="16"/>
      <c r="JEO223" s="16"/>
      <c r="JEP223" s="16"/>
      <c r="JEQ223" s="16"/>
      <c r="JER223" s="16"/>
      <c r="JES223" s="16"/>
      <c r="JET223" s="16"/>
      <c r="JEU223" s="16"/>
      <c r="JEV223" s="16"/>
      <c r="JEW223" s="16"/>
      <c r="JEX223" s="16"/>
      <c r="JEY223" s="16"/>
      <c r="JEZ223" s="16"/>
      <c r="JFA223" s="16"/>
      <c r="JFB223" s="16"/>
      <c r="JFC223" s="16"/>
      <c r="JFD223" s="16"/>
      <c r="JFE223" s="16"/>
      <c r="JFF223" s="16"/>
      <c r="JFG223" s="16"/>
      <c r="JFH223" s="16"/>
      <c r="JFI223" s="16"/>
      <c r="JFJ223" s="16"/>
      <c r="JFK223" s="16"/>
      <c r="JFL223" s="16"/>
      <c r="JFM223" s="16"/>
      <c r="JFN223" s="16"/>
      <c r="JFO223" s="16"/>
      <c r="JFP223" s="16"/>
      <c r="JFQ223" s="16"/>
      <c r="JFR223" s="16"/>
      <c r="JFS223" s="16"/>
      <c r="JFT223" s="16"/>
      <c r="JFU223" s="16"/>
      <c r="JFV223" s="16"/>
      <c r="JFW223" s="16"/>
      <c r="JFX223" s="16"/>
      <c r="JFY223" s="16"/>
      <c r="JFZ223" s="16"/>
      <c r="JGA223" s="16"/>
      <c r="JGB223" s="16"/>
      <c r="JGC223" s="16"/>
      <c r="JGD223" s="16"/>
      <c r="JGE223" s="16"/>
      <c r="JGF223" s="16"/>
      <c r="JGG223" s="16"/>
      <c r="JGH223" s="16"/>
      <c r="JGI223" s="16"/>
      <c r="JGJ223" s="16"/>
      <c r="JGK223" s="16"/>
      <c r="JGL223" s="16"/>
      <c r="JGM223" s="16"/>
      <c r="JGN223" s="16"/>
      <c r="JGO223" s="16"/>
      <c r="JGP223" s="16"/>
      <c r="JGQ223" s="16"/>
      <c r="JGR223" s="16"/>
      <c r="JGS223" s="16"/>
      <c r="JGT223" s="16"/>
      <c r="JGU223" s="16"/>
      <c r="JGV223" s="16"/>
      <c r="JGW223" s="16"/>
      <c r="JGX223" s="16"/>
      <c r="JGY223" s="16"/>
      <c r="JGZ223" s="16"/>
      <c r="JHA223" s="16"/>
      <c r="JHB223" s="16"/>
      <c r="JHC223" s="16"/>
      <c r="JHD223" s="16"/>
      <c r="JHE223" s="16"/>
      <c r="JHF223" s="16"/>
      <c r="JHG223" s="16"/>
      <c r="JHH223" s="16"/>
      <c r="JHI223" s="16"/>
      <c r="JHJ223" s="16"/>
      <c r="JHK223" s="16"/>
      <c r="JHL223" s="16"/>
      <c r="JHM223" s="16"/>
      <c r="JHN223" s="16"/>
      <c r="JHO223" s="16"/>
      <c r="JHP223" s="16"/>
      <c r="JHQ223" s="16"/>
      <c r="JHR223" s="16"/>
      <c r="JHS223" s="16"/>
      <c r="JHT223" s="16"/>
      <c r="JHU223" s="16"/>
      <c r="JHV223" s="16"/>
      <c r="JHW223" s="16"/>
      <c r="JHX223" s="16"/>
      <c r="JHY223" s="16"/>
      <c r="JHZ223" s="16"/>
      <c r="JIA223" s="16"/>
      <c r="JIB223" s="16"/>
      <c r="JIC223" s="16"/>
      <c r="JID223" s="16"/>
      <c r="JIE223" s="16"/>
      <c r="JIF223" s="16"/>
      <c r="JIG223" s="16"/>
      <c r="JIH223" s="16"/>
      <c r="JII223" s="16"/>
      <c r="JIJ223" s="16"/>
      <c r="JIK223" s="16"/>
      <c r="JIL223" s="16"/>
      <c r="JIM223" s="16"/>
      <c r="JIN223" s="16"/>
      <c r="JIO223" s="16"/>
      <c r="JIP223" s="16"/>
      <c r="JIQ223" s="16"/>
      <c r="JIR223" s="16"/>
      <c r="JIS223" s="16"/>
      <c r="JIT223" s="16"/>
      <c r="JIU223" s="16"/>
      <c r="JIV223" s="16"/>
      <c r="JIW223" s="16"/>
      <c r="JIX223" s="16"/>
      <c r="JIY223" s="16"/>
      <c r="JIZ223" s="16"/>
      <c r="JJA223" s="16"/>
      <c r="JJB223" s="16"/>
      <c r="JJC223" s="16"/>
      <c r="JJD223" s="16"/>
      <c r="JJE223" s="16"/>
      <c r="JJF223" s="16"/>
      <c r="JJG223" s="16"/>
      <c r="JJH223" s="16"/>
      <c r="JJI223" s="16"/>
      <c r="JJJ223" s="16"/>
      <c r="JJK223" s="16"/>
      <c r="JJL223" s="16"/>
      <c r="JJM223" s="16"/>
      <c r="JJN223" s="16"/>
      <c r="JJO223" s="16"/>
      <c r="JJP223" s="16"/>
      <c r="JJQ223" s="16"/>
      <c r="JJR223" s="16"/>
      <c r="JJS223" s="16"/>
      <c r="JJT223" s="16"/>
      <c r="JJU223" s="16"/>
      <c r="JJV223" s="16"/>
      <c r="JJW223" s="16"/>
      <c r="JJX223" s="16"/>
      <c r="JJY223" s="16"/>
      <c r="JJZ223" s="16"/>
      <c r="JKA223" s="16"/>
      <c r="JKB223" s="16"/>
      <c r="JKC223" s="16"/>
      <c r="JKD223" s="16"/>
      <c r="JKE223" s="16"/>
      <c r="JKF223" s="16"/>
      <c r="JKG223" s="16"/>
      <c r="JKH223" s="16"/>
      <c r="JKI223" s="16"/>
      <c r="JKJ223" s="16"/>
      <c r="JKK223" s="16"/>
      <c r="JKL223" s="16"/>
      <c r="JKM223" s="16"/>
      <c r="JKN223" s="16"/>
      <c r="JKO223" s="16"/>
      <c r="JKP223" s="16"/>
      <c r="JKQ223" s="16"/>
      <c r="JKR223" s="16"/>
      <c r="JKS223" s="16"/>
      <c r="JKT223" s="16"/>
      <c r="JKU223" s="16"/>
      <c r="JKV223" s="16"/>
      <c r="JKW223" s="16"/>
      <c r="JKX223" s="16"/>
      <c r="JKY223" s="16"/>
      <c r="JKZ223" s="16"/>
      <c r="JLA223" s="16"/>
      <c r="JLB223" s="16"/>
      <c r="JLC223" s="16"/>
      <c r="JLD223" s="16"/>
      <c r="JLE223" s="16"/>
      <c r="JLF223" s="16"/>
      <c r="JLG223" s="16"/>
      <c r="JLH223" s="16"/>
      <c r="JLI223" s="16"/>
      <c r="JLJ223" s="16"/>
      <c r="JLK223" s="16"/>
      <c r="JLL223" s="16"/>
      <c r="JLM223" s="16"/>
      <c r="JLN223" s="16"/>
      <c r="JLO223" s="16"/>
      <c r="JLP223" s="16"/>
      <c r="JLQ223" s="16"/>
      <c r="JLR223" s="16"/>
      <c r="JLS223" s="16"/>
      <c r="JLT223" s="16"/>
      <c r="JLU223" s="16"/>
      <c r="JLV223" s="16"/>
      <c r="JLW223" s="16"/>
      <c r="JLX223" s="16"/>
      <c r="JLY223" s="16"/>
      <c r="JLZ223" s="16"/>
      <c r="JMA223" s="16"/>
      <c r="JMB223" s="16"/>
      <c r="JMC223" s="16"/>
      <c r="JMD223" s="16"/>
      <c r="JME223" s="16"/>
      <c r="JMF223" s="16"/>
      <c r="JMG223" s="16"/>
      <c r="JMH223" s="16"/>
      <c r="JMI223" s="16"/>
      <c r="JMJ223" s="16"/>
      <c r="JMK223" s="16"/>
      <c r="JML223" s="16"/>
      <c r="JMM223" s="16"/>
      <c r="JMN223" s="16"/>
      <c r="JMO223" s="16"/>
      <c r="JMP223" s="16"/>
      <c r="JMQ223" s="16"/>
      <c r="JMR223" s="16"/>
      <c r="JMS223" s="16"/>
      <c r="JMT223" s="16"/>
      <c r="JMU223" s="16"/>
      <c r="JMV223" s="16"/>
      <c r="JMW223" s="16"/>
      <c r="JMX223" s="16"/>
      <c r="JMY223" s="16"/>
      <c r="JMZ223" s="16"/>
      <c r="JNA223" s="16"/>
      <c r="JNB223" s="16"/>
      <c r="JNC223" s="16"/>
      <c r="JND223" s="16"/>
      <c r="JNE223" s="16"/>
      <c r="JNF223" s="16"/>
      <c r="JNG223" s="16"/>
      <c r="JNH223" s="16"/>
      <c r="JNI223" s="16"/>
      <c r="JNJ223" s="16"/>
      <c r="JNK223" s="16"/>
      <c r="JNL223" s="16"/>
      <c r="JNM223" s="16"/>
      <c r="JNN223" s="16"/>
      <c r="JNO223" s="16"/>
      <c r="JNP223" s="16"/>
      <c r="JNQ223" s="16"/>
      <c r="JNR223" s="16"/>
      <c r="JNS223" s="16"/>
      <c r="JNT223" s="16"/>
      <c r="JNU223" s="16"/>
      <c r="JNV223" s="16"/>
      <c r="JNW223" s="16"/>
      <c r="JNX223" s="16"/>
      <c r="JNY223" s="16"/>
      <c r="JNZ223" s="16"/>
      <c r="JOA223" s="16"/>
      <c r="JOB223" s="16"/>
      <c r="JOC223" s="16"/>
      <c r="JOD223" s="16"/>
      <c r="JOE223" s="16"/>
      <c r="JOF223" s="16"/>
      <c r="JOG223" s="16"/>
      <c r="JOH223" s="16"/>
      <c r="JOI223" s="16"/>
      <c r="JOJ223" s="16"/>
      <c r="JOK223" s="16"/>
      <c r="JOL223" s="16"/>
      <c r="JOM223" s="16"/>
      <c r="JON223" s="16"/>
      <c r="JOO223" s="16"/>
      <c r="JOP223" s="16"/>
      <c r="JOQ223" s="16"/>
      <c r="JOR223" s="16"/>
      <c r="JOS223" s="16"/>
      <c r="JOT223" s="16"/>
      <c r="JOU223" s="16"/>
      <c r="JOV223" s="16"/>
      <c r="JOW223" s="16"/>
      <c r="JOX223" s="16"/>
      <c r="JOY223" s="16"/>
      <c r="JOZ223" s="16"/>
      <c r="JPA223" s="16"/>
      <c r="JPB223" s="16"/>
      <c r="JPC223" s="16"/>
      <c r="JPD223" s="16"/>
      <c r="JPE223" s="16"/>
      <c r="JPF223" s="16"/>
      <c r="JPG223" s="16"/>
      <c r="JPH223" s="16"/>
      <c r="JPI223" s="16"/>
      <c r="JPJ223" s="16"/>
      <c r="JPK223" s="16"/>
      <c r="JPL223" s="16"/>
      <c r="JPM223" s="16"/>
      <c r="JPN223" s="16"/>
      <c r="JPO223" s="16"/>
      <c r="JPP223" s="16"/>
      <c r="JPQ223" s="16"/>
      <c r="JPR223" s="16"/>
      <c r="JPS223" s="16"/>
      <c r="JPT223" s="16"/>
      <c r="JPU223" s="16"/>
      <c r="JPV223" s="16"/>
      <c r="JPW223" s="16"/>
      <c r="JPX223" s="16"/>
      <c r="JPY223" s="16"/>
      <c r="JPZ223" s="16"/>
      <c r="JQA223" s="16"/>
      <c r="JQB223" s="16"/>
      <c r="JQC223" s="16"/>
      <c r="JQD223" s="16"/>
      <c r="JQE223" s="16"/>
      <c r="JQF223" s="16"/>
      <c r="JQG223" s="16"/>
      <c r="JQH223" s="16"/>
      <c r="JQI223" s="16"/>
      <c r="JQJ223" s="16"/>
      <c r="JQK223" s="16"/>
      <c r="JQL223" s="16"/>
      <c r="JQM223" s="16"/>
      <c r="JQN223" s="16"/>
      <c r="JQO223" s="16"/>
      <c r="JQP223" s="16"/>
      <c r="JQQ223" s="16"/>
      <c r="JQR223" s="16"/>
      <c r="JQS223" s="16"/>
      <c r="JQT223" s="16"/>
      <c r="JQU223" s="16"/>
      <c r="JQV223" s="16"/>
      <c r="JQW223" s="16"/>
      <c r="JQX223" s="16"/>
      <c r="JQY223" s="16"/>
      <c r="JQZ223" s="16"/>
      <c r="JRA223" s="16"/>
      <c r="JRB223" s="16"/>
      <c r="JRC223" s="16"/>
      <c r="JRD223" s="16"/>
      <c r="JRE223" s="16"/>
      <c r="JRF223" s="16"/>
      <c r="JRG223" s="16"/>
      <c r="JRH223" s="16"/>
      <c r="JRI223" s="16"/>
      <c r="JRJ223" s="16"/>
      <c r="JRK223" s="16"/>
      <c r="JRL223" s="16"/>
      <c r="JRM223" s="16"/>
      <c r="JRN223" s="16"/>
      <c r="JRO223" s="16"/>
      <c r="JRP223" s="16"/>
      <c r="JRQ223" s="16"/>
      <c r="JRR223" s="16"/>
      <c r="JRS223" s="16"/>
      <c r="JRT223" s="16"/>
      <c r="JRU223" s="16"/>
      <c r="JRV223" s="16"/>
      <c r="JRW223" s="16"/>
      <c r="JRX223" s="16"/>
      <c r="JRY223" s="16"/>
      <c r="JRZ223" s="16"/>
      <c r="JSA223" s="16"/>
      <c r="JSB223" s="16"/>
      <c r="JSC223" s="16"/>
      <c r="JSD223" s="16"/>
      <c r="JSE223" s="16"/>
      <c r="JSF223" s="16"/>
      <c r="JSG223" s="16"/>
      <c r="JSH223" s="16"/>
      <c r="JSI223" s="16"/>
      <c r="JSJ223" s="16"/>
      <c r="JSK223" s="16"/>
      <c r="JSL223" s="16"/>
      <c r="JSM223" s="16"/>
      <c r="JSN223" s="16"/>
      <c r="JSO223" s="16"/>
      <c r="JSP223" s="16"/>
      <c r="JSQ223" s="16"/>
      <c r="JSR223" s="16"/>
      <c r="JSS223" s="16"/>
      <c r="JST223" s="16"/>
      <c r="JSU223" s="16"/>
      <c r="JSV223" s="16"/>
      <c r="JSW223" s="16"/>
      <c r="JSX223" s="16"/>
      <c r="JSY223" s="16"/>
      <c r="JSZ223" s="16"/>
      <c r="JTA223" s="16"/>
      <c r="JTB223" s="16"/>
      <c r="JTC223" s="16"/>
      <c r="JTD223" s="16"/>
      <c r="JTE223" s="16"/>
      <c r="JTF223" s="16"/>
      <c r="JTG223" s="16"/>
      <c r="JTH223" s="16"/>
      <c r="JTI223" s="16"/>
      <c r="JTJ223" s="16"/>
      <c r="JTK223" s="16"/>
      <c r="JTL223" s="16"/>
      <c r="JTM223" s="16"/>
      <c r="JTN223" s="16"/>
      <c r="JTO223" s="16"/>
      <c r="JTP223" s="16"/>
      <c r="JTQ223" s="16"/>
      <c r="JTR223" s="16"/>
      <c r="JTS223" s="16"/>
      <c r="JTT223" s="16"/>
      <c r="JTU223" s="16"/>
      <c r="JTV223" s="16"/>
      <c r="JTW223" s="16"/>
      <c r="JTX223" s="16"/>
      <c r="JTY223" s="16"/>
      <c r="JTZ223" s="16"/>
      <c r="JUA223" s="16"/>
      <c r="JUB223" s="16"/>
      <c r="JUC223" s="16"/>
      <c r="JUD223" s="16"/>
      <c r="JUE223" s="16"/>
      <c r="JUF223" s="16"/>
      <c r="JUG223" s="16"/>
      <c r="JUH223" s="16"/>
      <c r="JUI223" s="16"/>
      <c r="JUJ223" s="16"/>
      <c r="JUK223" s="16"/>
      <c r="JUL223" s="16"/>
      <c r="JUM223" s="16"/>
      <c r="JUN223" s="16"/>
      <c r="JUO223" s="16"/>
      <c r="JUP223" s="16"/>
      <c r="JUQ223" s="16"/>
      <c r="JUR223" s="16"/>
      <c r="JUS223" s="16"/>
      <c r="JUT223" s="16"/>
      <c r="JUU223" s="16"/>
      <c r="JUV223" s="16"/>
      <c r="JUW223" s="16"/>
      <c r="JUX223" s="16"/>
      <c r="JUY223" s="16"/>
      <c r="JUZ223" s="16"/>
      <c r="JVA223" s="16"/>
      <c r="JVB223" s="16"/>
      <c r="JVC223" s="16"/>
      <c r="JVD223" s="16"/>
      <c r="JVE223" s="16"/>
      <c r="JVF223" s="16"/>
      <c r="JVG223" s="16"/>
      <c r="JVH223" s="16"/>
      <c r="JVI223" s="16"/>
      <c r="JVJ223" s="16"/>
      <c r="JVK223" s="16"/>
      <c r="JVL223" s="16"/>
      <c r="JVM223" s="16"/>
      <c r="JVN223" s="16"/>
      <c r="JVO223" s="16"/>
      <c r="JVP223" s="16"/>
      <c r="JVQ223" s="16"/>
      <c r="JVR223" s="16"/>
      <c r="JVS223" s="16"/>
      <c r="JVT223" s="16"/>
      <c r="JVU223" s="16"/>
      <c r="JVV223" s="16"/>
      <c r="JVW223" s="16"/>
      <c r="JVX223" s="16"/>
      <c r="JVY223" s="16"/>
      <c r="JVZ223" s="16"/>
      <c r="JWA223" s="16"/>
      <c r="JWB223" s="16"/>
      <c r="JWC223" s="16"/>
      <c r="JWD223" s="16"/>
      <c r="JWE223" s="16"/>
      <c r="JWF223" s="16"/>
      <c r="JWG223" s="16"/>
      <c r="JWH223" s="16"/>
      <c r="JWI223" s="16"/>
      <c r="JWJ223" s="16"/>
      <c r="JWK223" s="16"/>
      <c r="JWL223" s="16"/>
      <c r="JWM223" s="16"/>
      <c r="JWN223" s="16"/>
      <c r="JWO223" s="16"/>
      <c r="JWP223" s="16"/>
      <c r="JWQ223" s="16"/>
      <c r="JWR223" s="16"/>
      <c r="JWS223" s="16"/>
      <c r="JWT223" s="16"/>
      <c r="JWU223" s="16"/>
      <c r="JWV223" s="16"/>
      <c r="JWW223" s="16"/>
      <c r="JWX223" s="16"/>
      <c r="JWY223" s="16"/>
      <c r="JWZ223" s="16"/>
      <c r="JXA223" s="16"/>
      <c r="JXB223" s="16"/>
      <c r="JXC223" s="16"/>
      <c r="JXD223" s="16"/>
      <c r="JXE223" s="16"/>
      <c r="JXF223" s="16"/>
      <c r="JXG223" s="16"/>
      <c r="JXH223" s="16"/>
      <c r="JXI223" s="16"/>
      <c r="JXJ223" s="16"/>
      <c r="JXK223" s="16"/>
      <c r="JXL223" s="16"/>
      <c r="JXM223" s="16"/>
      <c r="JXN223" s="16"/>
      <c r="JXO223" s="16"/>
      <c r="JXP223" s="16"/>
      <c r="JXQ223" s="16"/>
      <c r="JXR223" s="16"/>
      <c r="JXS223" s="16"/>
      <c r="JXT223" s="16"/>
      <c r="JXU223" s="16"/>
      <c r="JXV223" s="16"/>
      <c r="JXW223" s="16"/>
      <c r="JXX223" s="16"/>
      <c r="JXY223" s="16"/>
      <c r="JXZ223" s="16"/>
      <c r="JYA223" s="16"/>
      <c r="JYB223" s="16"/>
      <c r="JYC223" s="16"/>
      <c r="JYD223" s="16"/>
      <c r="JYE223" s="16"/>
      <c r="JYF223" s="16"/>
      <c r="JYG223" s="16"/>
      <c r="JYH223" s="16"/>
      <c r="JYI223" s="16"/>
      <c r="JYJ223" s="16"/>
      <c r="JYK223" s="16"/>
      <c r="JYL223" s="16"/>
      <c r="JYM223" s="16"/>
      <c r="JYN223" s="16"/>
      <c r="JYO223" s="16"/>
      <c r="JYP223" s="16"/>
      <c r="JYQ223" s="16"/>
      <c r="JYR223" s="16"/>
      <c r="JYS223" s="16"/>
      <c r="JYT223" s="16"/>
      <c r="JYU223" s="16"/>
      <c r="JYV223" s="16"/>
      <c r="JYW223" s="16"/>
      <c r="JYX223" s="16"/>
      <c r="JYY223" s="16"/>
      <c r="JYZ223" s="16"/>
      <c r="JZA223" s="16"/>
      <c r="JZB223" s="16"/>
      <c r="JZC223" s="16"/>
      <c r="JZD223" s="16"/>
      <c r="JZE223" s="16"/>
      <c r="JZF223" s="16"/>
      <c r="JZG223" s="16"/>
      <c r="JZH223" s="16"/>
      <c r="JZI223" s="16"/>
      <c r="JZJ223" s="16"/>
      <c r="JZK223" s="16"/>
      <c r="JZL223" s="16"/>
      <c r="JZM223" s="16"/>
      <c r="JZN223" s="16"/>
      <c r="JZO223" s="16"/>
      <c r="JZP223" s="16"/>
      <c r="JZQ223" s="16"/>
      <c r="JZR223" s="16"/>
      <c r="JZS223" s="16"/>
      <c r="JZT223" s="16"/>
      <c r="JZU223" s="16"/>
      <c r="JZV223" s="16"/>
      <c r="JZW223" s="16"/>
      <c r="JZX223" s="16"/>
      <c r="JZY223" s="16"/>
      <c r="JZZ223" s="16"/>
      <c r="KAA223" s="16"/>
      <c r="KAB223" s="16"/>
      <c r="KAC223" s="16"/>
      <c r="KAD223" s="16"/>
      <c r="KAE223" s="16"/>
      <c r="KAF223" s="16"/>
      <c r="KAG223" s="16"/>
      <c r="KAH223" s="16"/>
      <c r="KAI223" s="16"/>
      <c r="KAJ223" s="16"/>
      <c r="KAK223" s="16"/>
      <c r="KAL223" s="16"/>
      <c r="KAM223" s="16"/>
      <c r="KAN223" s="16"/>
      <c r="KAO223" s="16"/>
      <c r="KAP223" s="16"/>
      <c r="KAQ223" s="16"/>
      <c r="KAR223" s="16"/>
      <c r="KAS223" s="16"/>
      <c r="KAT223" s="16"/>
      <c r="KAU223" s="16"/>
      <c r="KAV223" s="16"/>
      <c r="KAW223" s="16"/>
      <c r="KAX223" s="16"/>
      <c r="KAY223" s="16"/>
      <c r="KAZ223" s="16"/>
      <c r="KBA223" s="16"/>
      <c r="KBB223" s="16"/>
      <c r="KBC223" s="16"/>
      <c r="KBD223" s="16"/>
      <c r="KBE223" s="16"/>
      <c r="KBF223" s="16"/>
      <c r="KBG223" s="16"/>
      <c r="KBH223" s="16"/>
      <c r="KBI223" s="16"/>
      <c r="KBJ223" s="16"/>
      <c r="KBK223" s="16"/>
      <c r="KBL223" s="16"/>
      <c r="KBM223" s="16"/>
      <c r="KBN223" s="16"/>
      <c r="KBO223" s="16"/>
      <c r="KBP223" s="16"/>
      <c r="KBQ223" s="16"/>
      <c r="KBR223" s="16"/>
      <c r="KBS223" s="16"/>
      <c r="KBT223" s="16"/>
      <c r="KBU223" s="16"/>
      <c r="KBV223" s="16"/>
      <c r="KBW223" s="16"/>
      <c r="KBX223" s="16"/>
      <c r="KBY223" s="16"/>
      <c r="KBZ223" s="16"/>
      <c r="KCA223" s="16"/>
      <c r="KCB223" s="16"/>
      <c r="KCC223" s="16"/>
      <c r="KCD223" s="16"/>
      <c r="KCE223" s="16"/>
      <c r="KCF223" s="16"/>
      <c r="KCG223" s="16"/>
      <c r="KCH223" s="16"/>
      <c r="KCI223" s="16"/>
      <c r="KCJ223" s="16"/>
      <c r="KCK223" s="16"/>
      <c r="KCL223" s="16"/>
      <c r="KCM223" s="16"/>
      <c r="KCN223" s="16"/>
      <c r="KCO223" s="16"/>
      <c r="KCP223" s="16"/>
      <c r="KCQ223" s="16"/>
      <c r="KCR223" s="16"/>
      <c r="KCS223" s="16"/>
      <c r="KCT223" s="16"/>
      <c r="KCU223" s="16"/>
      <c r="KCV223" s="16"/>
      <c r="KCW223" s="16"/>
      <c r="KCX223" s="16"/>
      <c r="KCY223" s="16"/>
      <c r="KCZ223" s="16"/>
      <c r="KDA223" s="16"/>
      <c r="KDB223" s="16"/>
      <c r="KDC223" s="16"/>
      <c r="KDD223" s="16"/>
      <c r="KDE223" s="16"/>
      <c r="KDF223" s="16"/>
      <c r="KDG223" s="16"/>
      <c r="KDH223" s="16"/>
      <c r="KDI223" s="16"/>
      <c r="KDJ223" s="16"/>
      <c r="KDK223" s="16"/>
      <c r="KDL223" s="16"/>
      <c r="KDM223" s="16"/>
      <c r="KDN223" s="16"/>
      <c r="KDO223" s="16"/>
      <c r="KDP223" s="16"/>
      <c r="KDQ223" s="16"/>
      <c r="KDR223" s="16"/>
      <c r="KDS223" s="16"/>
      <c r="KDT223" s="16"/>
      <c r="KDU223" s="16"/>
      <c r="KDV223" s="16"/>
      <c r="KDW223" s="16"/>
      <c r="KDX223" s="16"/>
      <c r="KDY223" s="16"/>
      <c r="KDZ223" s="16"/>
      <c r="KEA223" s="16"/>
      <c r="KEB223" s="16"/>
      <c r="KEC223" s="16"/>
      <c r="KED223" s="16"/>
      <c r="KEE223" s="16"/>
      <c r="KEF223" s="16"/>
      <c r="KEG223" s="16"/>
      <c r="KEH223" s="16"/>
      <c r="KEI223" s="16"/>
      <c r="KEJ223" s="16"/>
      <c r="KEK223" s="16"/>
      <c r="KEL223" s="16"/>
      <c r="KEM223" s="16"/>
      <c r="KEN223" s="16"/>
      <c r="KEO223" s="16"/>
      <c r="KEP223" s="16"/>
      <c r="KEQ223" s="16"/>
      <c r="KER223" s="16"/>
      <c r="KES223" s="16"/>
      <c r="KET223" s="16"/>
      <c r="KEU223" s="16"/>
      <c r="KEV223" s="16"/>
      <c r="KEW223" s="16"/>
      <c r="KEX223" s="16"/>
      <c r="KEY223" s="16"/>
      <c r="KEZ223" s="16"/>
      <c r="KFA223" s="16"/>
      <c r="KFB223" s="16"/>
      <c r="KFC223" s="16"/>
      <c r="KFD223" s="16"/>
      <c r="KFE223" s="16"/>
      <c r="KFF223" s="16"/>
      <c r="KFG223" s="16"/>
      <c r="KFH223" s="16"/>
      <c r="KFI223" s="16"/>
      <c r="KFJ223" s="16"/>
      <c r="KFK223" s="16"/>
      <c r="KFL223" s="16"/>
      <c r="KFM223" s="16"/>
      <c r="KFN223" s="16"/>
      <c r="KFO223" s="16"/>
      <c r="KFP223" s="16"/>
      <c r="KFQ223" s="16"/>
      <c r="KFR223" s="16"/>
      <c r="KFS223" s="16"/>
      <c r="KFT223" s="16"/>
      <c r="KFU223" s="16"/>
      <c r="KFV223" s="16"/>
      <c r="KFW223" s="16"/>
      <c r="KFX223" s="16"/>
      <c r="KFY223" s="16"/>
      <c r="KFZ223" s="16"/>
      <c r="KGA223" s="16"/>
      <c r="KGB223" s="16"/>
      <c r="KGC223" s="16"/>
      <c r="KGD223" s="16"/>
      <c r="KGE223" s="16"/>
      <c r="KGF223" s="16"/>
      <c r="KGG223" s="16"/>
      <c r="KGH223" s="16"/>
      <c r="KGI223" s="16"/>
      <c r="KGJ223" s="16"/>
      <c r="KGK223" s="16"/>
      <c r="KGL223" s="16"/>
      <c r="KGM223" s="16"/>
      <c r="KGN223" s="16"/>
      <c r="KGO223" s="16"/>
      <c r="KGP223" s="16"/>
      <c r="KGQ223" s="16"/>
      <c r="KGR223" s="16"/>
      <c r="KGS223" s="16"/>
      <c r="KGT223" s="16"/>
      <c r="KGU223" s="16"/>
      <c r="KGV223" s="16"/>
      <c r="KGW223" s="16"/>
      <c r="KGX223" s="16"/>
      <c r="KGY223" s="16"/>
      <c r="KGZ223" s="16"/>
      <c r="KHA223" s="16"/>
      <c r="KHB223" s="16"/>
      <c r="KHC223" s="16"/>
      <c r="KHD223" s="16"/>
      <c r="KHE223" s="16"/>
      <c r="KHF223" s="16"/>
      <c r="KHG223" s="16"/>
      <c r="KHH223" s="16"/>
      <c r="KHI223" s="16"/>
      <c r="KHJ223" s="16"/>
      <c r="KHK223" s="16"/>
      <c r="KHL223" s="16"/>
      <c r="KHM223" s="16"/>
      <c r="KHN223" s="16"/>
      <c r="KHO223" s="16"/>
      <c r="KHP223" s="16"/>
      <c r="KHQ223" s="16"/>
      <c r="KHR223" s="16"/>
      <c r="KHS223" s="16"/>
      <c r="KHT223" s="16"/>
      <c r="KHU223" s="16"/>
      <c r="KHV223" s="16"/>
      <c r="KHW223" s="16"/>
      <c r="KHX223" s="16"/>
      <c r="KHY223" s="16"/>
      <c r="KHZ223" s="16"/>
      <c r="KIA223" s="16"/>
      <c r="KIB223" s="16"/>
      <c r="KIC223" s="16"/>
      <c r="KID223" s="16"/>
      <c r="KIE223" s="16"/>
      <c r="KIF223" s="16"/>
      <c r="KIG223" s="16"/>
      <c r="KIH223" s="16"/>
      <c r="KII223" s="16"/>
      <c r="KIJ223" s="16"/>
      <c r="KIK223" s="16"/>
      <c r="KIL223" s="16"/>
      <c r="KIM223" s="16"/>
      <c r="KIN223" s="16"/>
      <c r="KIO223" s="16"/>
      <c r="KIP223" s="16"/>
      <c r="KIQ223" s="16"/>
      <c r="KIR223" s="16"/>
      <c r="KIS223" s="16"/>
      <c r="KIT223" s="16"/>
      <c r="KIU223" s="16"/>
      <c r="KIV223" s="16"/>
      <c r="KIW223" s="16"/>
      <c r="KIX223" s="16"/>
      <c r="KIY223" s="16"/>
      <c r="KIZ223" s="16"/>
      <c r="KJA223" s="16"/>
      <c r="KJB223" s="16"/>
      <c r="KJC223" s="16"/>
      <c r="KJD223" s="16"/>
      <c r="KJE223" s="16"/>
      <c r="KJF223" s="16"/>
      <c r="KJG223" s="16"/>
      <c r="KJH223" s="16"/>
      <c r="KJI223" s="16"/>
      <c r="KJJ223" s="16"/>
      <c r="KJK223" s="16"/>
      <c r="KJL223" s="16"/>
      <c r="KJM223" s="16"/>
      <c r="KJN223" s="16"/>
      <c r="KJO223" s="16"/>
      <c r="KJP223" s="16"/>
      <c r="KJQ223" s="16"/>
      <c r="KJR223" s="16"/>
      <c r="KJS223" s="16"/>
      <c r="KJT223" s="16"/>
      <c r="KJU223" s="16"/>
      <c r="KJV223" s="16"/>
      <c r="KJW223" s="16"/>
      <c r="KJX223" s="16"/>
      <c r="KJY223" s="16"/>
      <c r="KJZ223" s="16"/>
      <c r="KKA223" s="16"/>
      <c r="KKB223" s="16"/>
      <c r="KKC223" s="16"/>
      <c r="KKD223" s="16"/>
      <c r="KKE223" s="16"/>
      <c r="KKF223" s="16"/>
      <c r="KKG223" s="16"/>
      <c r="KKH223" s="16"/>
      <c r="KKI223" s="16"/>
      <c r="KKJ223" s="16"/>
      <c r="KKK223" s="16"/>
      <c r="KKL223" s="16"/>
      <c r="KKM223" s="16"/>
      <c r="KKN223" s="16"/>
      <c r="KKO223" s="16"/>
      <c r="KKP223" s="16"/>
      <c r="KKQ223" s="16"/>
      <c r="KKR223" s="16"/>
      <c r="KKS223" s="16"/>
      <c r="KKT223" s="16"/>
      <c r="KKU223" s="16"/>
      <c r="KKV223" s="16"/>
      <c r="KKW223" s="16"/>
      <c r="KKX223" s="16"/>
      <c r="KKY223" s="16"/>
      <c r="KKZ223" s="16"/>
      <c r="KLA223" s="16"/>
      <c r="KLB223" s="16"/>
      <c r="KLC223" s="16"/>
      <c r="KLD223" s="16"/>
      <c r="KLE223" s="16"/>
      <c r="KLF223" s="16"/>
      <c r="KLG223" s="16"/>
      <c r="KLH223" s="16"/>
      <c r="KLI223" s="16"/>
      <c r="KLJ223" s="16"/>
      <c r="KLK223" s="16"/>
      <c r="KLL223" s="16"/>
      <c r="KLM223" s="16"/>
      <c r="KLN223" s="16"/>
      <c r="KLO223" s="16"/>
      <c r="KLP223" s="16"/>
      <c r="KLQ223" s="16"/>
      <c r="KLR223" s="16"/>
      <c r="KLS223" s="16"/>
      <c r="KLT223" s="16"/>
      <c r="KLU223" s="16"/>
      <c r="KLV223" s="16"/>
      <c r="KLW223" s="16"/>
      <c r="KLX223" s="16"/>
      <c r="KLY223" s="16"/>
      <c r="KLZ223" s="16"/>
      <c r="KMA223" s="16"/>
      <c r="KMB223" s="16"/>
      <c r="KMC223" s="16"/>
      <c r="KMD223" s="16"/>
      <c r="KME223" s="16"/>
      <c r="KMF223" s="16"/>
      <c r="KMG223" s="16"/>
      <c r="KMH223" s="16"/>
      <c r="KMI223" s="16"/>
      <c r="KMJ223" s="16"/>
      <c r="KMK223" s="16"/>
      <c r="KML223" s="16"/>
      <c r="KMM223" s="16"/>
      <c r="KMN223" s="16"/>
      <c r="KMO223" s="16"/>
      <c r="KMP223" s="16"/>
      <c r="KMQ223" s="16"/>
      <c r="KMR223" s="16"/>
      <c r="KMS223" s="16"/>
      <c r="KMT223" s="16"/>
      <c r="KMU223" s="16"/>
      <c r="KMV223" s="16"/>
      <c r="KMW223" s="16"/>
      <c r="KMX223" s="16"/>
      <c r="KMY223" s="16"/>
      <c r="KMZ223" s="16"/>
      <c r="KNA223" s="16"/>
      <c r="KNB223" s="16"/>
      <c r="KNC223" s="16"/>
      <c r="KND223" s="16"/>
      <c r="KNE223" s="16"/>
      <c r="KNF223" s="16"/>
      <c r="KNG223" s="16"/>
      <c r="KNH223" s="16"/>
      <c r="KNI223" s="16"/>
      <c r="KNJ223" s="16"/>
      <c r="KNK223" s="16"/>
      <c r="KNL223" s="16"/>
      <c r="KNM223" s="16"/>
      <c r="KNN223" s="16"/>
      <c r="KNO223" s="16"/>
      <c r="KNP223" s="16"/>
      <c r="KNQ223" s="16"/>
      <c r="KNR223" s="16"/>
      <c r="KNS223" s="16"/>
      <c r="KNT223" s="16"/>
      <c r="KNU223" s="16"/>
      <c r="KNV223" s="16"/>
      <c r="KNW223" s="16"/>
      <c r="KNX223" s="16"/>
      <c r="KNY223" s="16"/>
      <c r="KNZ223" s="16"/>
      <c r="KOA223" s="16"/>
      <c r="KOB223" s="16"/>
      <c r="KOC223" s="16"/>
      <c r="KOD223" s="16"/>
      <c r="KOE223" s="16"/>
      <c r="KOF223" s="16"/>
      <c r="KOG223" s="16"/>
      <c r="KOH223" s="16"/>
      <c r="KOI223" s="16"/>
      <c r="KOJ223" s="16"/>
      <c r="KOK223" s="16"/>
      <c r="KOL223" s="16"/>
      <c r="KOM223" s="16"/>
      <c r="KON223" s="16"/>
      <c r="KOO223" s="16"/>
      <c r="KOP223" s="16"/>
      <c r="KOQ223" s="16"/>
      <c r="KOR223" s="16"/>
      <c r="KOS223" s="16"/>
      <c r="KOT223" s="16"/>
      <c r="KOU223" s="16"/>
      <c r="KOV223" s="16"/>
      <c r="KOW223" s="16"/>
      <c r="KOX223" s="16"/>
      <c r="KOY223" s="16"/>
      <c r="KOZ223" s="16"/>
      <c r="KPA223" s="16"/>
      <c r="KPB223" s="16"/>
      <c r="KPC223" s="16"/>
      <c r="KPD223" s="16"/>
      <c r="KPE223" s="16"/>
      <c r="KPF223" s="16"/>
      <c r="KPG223" s="16"/>
      <c r="KPH223" s="16"/>
      <c r="KPI223" s="16"/>
      <c r="KPJ223" s="16"/>
      <c r="KPK223" s="16"/>
      <c r="KPL223" s="16"/>
      <c r="KPM223" s="16"/>
      <c r="KPN223" s="16"/>
      <c r="KPO223" s="16"/>
      <c r="KPP223" s="16"/>
      <c r="KPQ223" s="16"/>
      <c r="KPR223" s="16"/>
      <c r="KPS223" s="16"/>
      <c r="KPT223" s="16"/>
      <c r="KPU223" s="16"/>
      <c r="KPV223" s="16"/>
      <c r="KPW223" s="16"/>
      <c r="KPX223" s="16"/>
      <c r="KPY223" s="16"/>
      <c r="KPZ223" s="16"/>
      <c r="KQA223" s="16"/>
      <c r="KQB223" s="16"/>
      <c r="KQC223" s="16"/>
      <c r="KQD223" s="16"/>
      <c r="KQE223" s="16"/>
      <c r="KQF223" s="16"/>
      <c r="KQG223" s="16"/>
      <c r="KQH223" s="16"/>
      <c r="KQI223" s="16"/>
      <c r="KQJ223" s="16"/>
      <c r="KQK223" s="16"/>
      <c r="KQL223" s="16"/>
      <c r="KQM223" s="16"/>
      <c r="KQN223" s="16"/>
      <c r="KQO223" s="16"/>
      <c r="KQP223" s="16"/>
      <c r="KQQ223" s="16"/>
      <c r="KQR223" s="16"/>
      <c r="KQS223" s="16"/>
      <c r="KQT223" s="16"/>
      <c r="KQU223" s="16"/>
      <c r="KQV223" s="16"/>
      <c r="KQW223" s="16"/>
      <c r="KQX223" s="16"/>
      <c r="KQY223" s="16"/>
      <c r="KQZ223" s="16"/>
      <c r="KRA223" s="16"/>
      <c r="KRB223" s="16"/>
      <c r="KRC223" s="16"/>
      <c r="KRD223" s="16"/>
      <c r="KRE223" s="16"/>
      <c r="KRF223" s="16"/>
      <c r="KRG223" s="16"/>
      <c r="KRH223" s="16"/>
      <c r="KRI223" s="16"/>
      <c r="KRJ223" s="16"/>
      <c r="KRK223" s="16"/>
      <c r="KRL223" s="16"/>
      <c r="KRM223" s="16"/>
      <c r="KRN223" s="16"/>
      <c r="KRO223" s="16"/>
      <c r="KRP223" s="16"/>
      <c r="KRQ223" s="16"/>
      <c r="KRR223" s="16"/>
      <c r="KRS223" s="16"/>
      <c r="KRT223" s="16"/>
      <c r="KRU223" s="16"/>
      <c r="KRV223" s="16"/>
      <c r="KRW223" s="16"/>
      <c r="KRX223" s="16"/>
      <c r="KRY223" s="16"/>
      <c r="KRZ223" s="16"/>
      <c r="KSA223" s="16"/>
      <c r="KSB223" s="16"/>
      <c r="KSC223" s="16"/>
      <c r="KSD223" s="16"/>
      <c r="KSE223" s="16"/>
      <c r="KSF223" s="16"/>
      <c r="KSG223" s="16"/>
      <c r="KSH223" s="16"/>
      <c r="KSI223" s="16"/>
      <c r="KSJ223" s="16"/>
      <c r="KSK223" s="16"/>
      <c r="KSL223" s="16"/>
      <c r="KSM223" s="16"/>
      <c r="KSN223" s="16"/>
      <c r="KSO223" s="16"/>
      <c r="KSP223" s="16"/>
      <c r="KSQ223" s="16"/>
      <c r="KSR223" s="16"/>
      <c r="KSS223" s="16"/>
      <c r="KST223" s="16"/>
      <c r="KSU223" s="16"/>
      <c r="KSV223" s="16"/>
      <c r="KSW223" s="16"/>
      <c r="KSX223" s="16"/>
      <c r="KSY223" s="16"/>
      <c r="KSZ223" s="16"/>
      <c r="KTA223" s="16"/>
      <c r="KTB223" s="16"/>
      <c r="KTC223" s="16"/>
      <c r="KTD223" s="16"/>
      <c r="KTE223" s="16"/>
      <c r="KTF223" s="16"/>
      <c r="KTG223" s="16"/>
      <c r="KTH223" s="16"/>
      <c r="KTI223" s="16"/>
      <c r="KTJ223" s="16"/>
      <c r="KTK223" s="16"/>
      <c r="KTL223" s="16"/>
      <c r="KTM223" s="16"/>
      <c r="KTN223" s="16"/>
      <c r="KTO223" s="16"/>
      <c r="KTP223" s="16"/>
      <c r="KTQ223" s="16"/>
      <c r="KTR223" s="16"/>
      <c r="KTS223" s="16"/>
      <c r="KTT223" s="16"/>
      <c r="KTU223" s="16"/>
      <c r="KTV223" s="16"/>
      <c r="KTW223" s="16"/>
      <c r="KTX223" s="16"/>
      <c r="KTY223" s="16"/>
      <c r="KTZ223" s="16"/>
      <c r="KUA223" s="16"/>
      <c r="KUB223" s="16"/>
      <c r="KUC223" s="16"/>
      <c r="KUD223" s="16"/>
      <c r="KUE223" s="16"/>
      <c r="KUF223" s="16"/>
      <c r="KUG223" s="16"/>
      <c r="KUH223" s="16"/>
      <c r="KUI223" s="16"/>
      <c r="KUJ223" s="16"/>
      <c r="KUK223" s="16"/>
      <c r="KUL223" s="16"/>
      <c r="KUM223" s="16"/>
      <c r="KUN223" s="16"/>
      <c r="KUO223" s="16"/>
      <c r="KUP223" s="16"/>
      <c r="KUQ223" s="16"/>
      <c r="KUR223" s="16"/>
      <c r="KUS223" s="16"/>
      <c r="KUT223" s="16"/>
      <c r="KUU223" s="16"/>
      <c r="KUV223" s="16"/>
      <c r="KUW223" s="16"/>
      <c r="KUX223" s="16"/>
      <c r="KUY223" s="16"/>
      <c r="KUZ223" s="16"/>
      <c r="KVA223" s="16"/>
      <c r="KVB223" s="16"/>
      <c r="KVC223" s="16"/>
      <c r="KVD223" s="16"/>
      <c r="KVE223" s="16"/>
      <c r="KVF223" s="16"/>
      <c r="KVG223" s="16"/>
      <c r="KVH223" s="16"/>
      <c r="KVI223" s="16"/>
      <c r="KVJ223" s="16"/>
      <c r="KVK223" s="16"/>
      <c r="KVL223" s="16"/>
      <c r="KVM223" s="16"/>
      <c r="KVN223" s="16"/>
      <c r="KVO223" s="16"/>
      <c r="KVP223" s="16"/>
      <c r="KVQ223" s="16"/>
      <c r="KVR223" s="16"/>
      <c r="KVS223" s="16"/>
      <c r="KVT223" s="16"/>
      <c r="KVU223" s="16"/>
      <c r="KVV223" s="16"/>
      <c r="KVW223" s="16"/>
      <c r="KVX223" s="16"/>
      <c r="KVY223" s="16"/>
      <c r="KVZ223" s="16"/>
      <c r="KWA223" s="16"/>
      <c r="KWB223" s="16"/>
      <c r="KWC223" s="16"/>
      <c r="KWD223" s="16"/>
      <c r="KWE223" s="16"/>
      <c r="KWF223" s="16"/>
      <c r="KWG223" s="16"/>
      <c r="KWH223" s="16"/>
      <c r="KWI223" s="16"/>
      <c r="KWJ223" s="16"/>
      <c r="KWK223" s="16"/>
      <c r="KWL223" s="16"/>
      <c r="KWM223" s="16"/>
      <c r="KWN223" s="16"/>
      <c r="KWO223" s="16"/>
      <c r="KWP223" s="16"/>
      <c r="KWQ223" s="16"/>
      <c r="KWR223" s="16"/>
      <c r="KWS223" s="16"/>
      <c r="KWT223" s="16"/>
      <c r="KWU223" s="16"/>
      <c r="KWV223" s="16"/>
      <c r="KWW223" s="16"/>
      <c r="KWX223" s="16"/>
      <c r="KWY223" s="16"/>
      <c r="KWZ223" s="16"/>
      <c r="KXA223" s="16"/>
      <c r="KXB223" s="16"/>
      <c r="KXC223" s="16"/>
      <c r="KXD223" s="16"/>
      <c r="KXE223" s="16"/>
      <c r="KXF223" s="16"/>
      <c r="KXG223" s="16"/>
      <c r="KXH223" s="16"/>
      <c r="KXI223" s="16"/>
      <c r="KXJ223" s="16"/>
      <c r="KXK223" s="16"/>
      <c r="KXL223" s="16"/>
      <c r="KXM223" s="16"/>
      <c r="KXN223" s="16"/>
      <c r="KXO223" s="16"/>
      <c r="KXP223" s="16"/>
      <c r="KXQ223" s="16"/>
      <c r="KXR223" s="16"/>
      <c r="KXS223" s="16"/>
      <c r="KXT223" s="16"/>
      <c r="KXU223" s="16"/>
      <c r="KXV223" s="16"/>
      <c r="KXW223" s="16"/>
      <c r="KXX223" s="16"/>
      <c r="KXY223" s="16"/>
      <c r="KXZ223" s="16"/>
      <c r="KYA223" s="16"/>
      <c r="KYB223" s="16"/>
      <c r="KYC223" s="16"/>
      <c r="KYD223" s="16"/>
      <c r="KYE223" s="16"/>
      <c r="KYF223" s="16"/>
      <c r="KYG223" s="16"/>
      <c r="KYH223" s="16"/>
      <c r="KYI223" s="16"/>
      <c r="KYJ223" s="16"/>
      <c r="KYK223" s="16"/>
      <c r="KYL223" s="16"/>
      <c r="KYM223" s="16"/>
      <c r="KYN223" s="16"/>
      <c r="KYO223" s="16"/>
      <c r="KYP223" s="16"/>
      <c r="KYQ223" s="16"/>
      <c r="KYR223" s="16"/>
      <c r="KYS223" s="16"/>
      <c r="KYT223" s="16"/>
      <c r="KYU223" s="16"/>
      <c r="KYV223" s="16"/>
      <c r="KYW223" s="16"/>
      <c r="KYX223" s="16"/>
      <c r="KYY223" s="16"/>
      <c r="KYZ223" s="16"/>
      <c r="KZA223" s="16"/>
      <c r="KZB223" s="16"/>
      <c r="KZC223" s="16"/>
      <c r="KZD223" s="16"/>
      <c r="KZE223" s="16"/>
      <c r="KZF223" s="16"/>
      <c r="KZG223" s="16"/>
      <c r="KZH223" s="16"/>
      <c r="KZI223" s="16"/>
      <c r="KZJ223" s="16"/>
      <c r="KZK223" s="16"/>
      <c r="KZL223" s="16"/>
      <c r="KZM223" s="16"/>
      <c r="KZN223" s="16"/>
      <c r="KZO223" s="16"/>
      <c r="KZP223" s="16"/>
      <c r="KZQ223" s="16"/>
      <c r="KZR223" s="16"/>
      <c r="KZS223" s="16"/>
      <c r="KZT223" s="16"/>
      <c r="KZU223" s="16"/>
      <c r="KZV223" s="16"/>
      <c r="KZW223" s="16"/>
      <c r="KZX223" s="16"/>
      <c r="KZY223" s="16"/>
      <c r="KZZ223" s="16"/>
      <c r="LAA223" s="16"/>
      <c r="LAB223" s="16"/>
      <c r="LAC223" s="16"/>
      <c r="LAD223" s="16"/>
      <c r="LAE223" s="16"/>
      <c r="LAF223" s="16"/>
      <c r="LAG223" s="16"/>
      <c r="LAH223" s="16"/>
      <c r="LAI223" s="16"/>
      <c r="LAJ223" s="16"/>
      <c r="LAK223" s="16"/>
      <c r="LAL223" s="16"/>
      <c r="LAM223" s="16"/>
      <c r="LAN223" s="16"/>
      <c r="LAO223" s="16"/>
      <c r="LAP223" s="16"/>
      <c r="LAQ223" s="16"/>
      <c r="LAR223" s="16"/>
      <c r="LAS223" s="16"/>
      <c r="LAT223" s="16"/>
      <c r="LAU223" s="16"/>
      <c r="LAV223" s="16"/>
      <c r="LAW223" s="16"/>
      <c r="LAX223" s="16"/>
      <c r="LAY223" s="16"/>
      <c r="LAZ223" s="16"/>
      <c r="LBA223" s="16"/>
      <c r="LBB223" s="16"/>
      <c r="LBC223" s="16"/>
      <c r="LBD223" s="16"/>
      <c r="LBE223" s="16"/>
      <c r="LBF223" s="16"/>
      <c r="LBG223" s="16"/>
      <c r="LBH223" s="16"/>
      <c r="LBI223" s="16"/>
      <c r="LBJ223" s="16"/>
      <c r="LBK223" s="16"/>
      <c r="LBL223" s="16"/>
      <c r="LBM223" s="16"/>
      <c r="LBN223" s="16"/>
      <c r="LBO223" s="16"/>
      <c r="LBP223" s="16"/>
      <c r="LBQ223" s="16"/>
      <c r="LBR223" s="16"/>
      <c r="LBS223" s="16"/>
      <c r="LBT223" s="16"/>
      <c r="LBU223" s="16"/>
      <c r="LBV223" s="16"/>
      <c r="LBW223" s="16"/>
      <c r="LBX223" s="16"/>
      <c r="LBY223" s="16"/>
      <c r="LBZ223" s="16"/>
      <c r="LCA223" s="16"/>
      <c r="LCB223" s="16"/>
      <c r="LCC223" s="16"/>
      <c r="LCD223" s="16"/>
      <c r="LCE223" s="16"/>
      <c r="LCF223" s="16"/>
      <c r="LCG223" s="16"/>
      <c r="LCH223" s="16"/>
      <c r="LCI223" s="16"/>
      <c r="LCJ223" s="16"/>
      <c r="LCK223" s="16"/>
      <c r="LCL223" s="16"/>
      <c r="LCM223" s="16"/>
      <c r="LCN223" s="16"/>
      <c r="LCO223" s="16"/>
      <c r="LCP223" s="16"/>
      <c r="LCQ223" s="16"/>
      <c r="LCR223" s="16"/>
      <c r="LCS223" s="16"/>
      <c r="LCT223" s="16"/>
      <c r="LCU223" s="16"/>
      <c r="LCV223" s="16"/>
      <c r="LCW223" s="16"/>
      <c r="LCX223" s="16"/>
      <c r="LCY223" s="16"/>
      <c r="LCZ223" s="16"/>
      <c r="LDA223" s="16"/>
      <c r="LDB223" s="16"/>
      <c r="LDC223" s="16"/>
      <c r="LDD223" s="16"/>
      <c r="LDE223" s="16"/>
      <c r="LDF223" s="16"/>
      <c r="LDG223" s="16"/>
      <c r="LDH223" s="16"/>
      <c r="LDI223" s="16"/>
      <c r="LDJ223" s="16"/>
      <c r="LDK223" s="16"/>
      <c r="LDL223" s="16"/>
      <c r="LDM223" s="16"/>
      <c r="LDN223" s="16"/>
      <c r="LDO223" s="16"/>
      <c r="LDP223" s="16"/>
      <c r="LDQ223" s="16"/>
      <c r="LDR223" s="16"/>
      <c r="LDS223" s="16"/>
      <c r="LDT223" s="16"/>
      <c r="LDU223" s="16"/>
      <c r="LDV223" s="16"/>
      <c r="LDW223" s="16"/>
      <c r="LDX223" s="16"/>
      <c r="LDY223" s="16"/>
      <c r="LDZ223" s="16"/>
      <c r="LEA223" s="16"/>
      <c r="LEB223" s="16"/>
      <c r="LEC223" s="16"/>
      <c r="LED223" s="16"/>
      <c r="LEE223" s="16"/>
      <c r="LEF223" s="16"/>
      <c r="LEG223" s="16"/>
      <c r="LEH223" s="16"/>
      <c r="LEI223" s="16"/>
      <c r="LEJ223" s="16"/>
      <c r="LEK223" s="16"/>
      <c r="LEL223" s="16"/>
      <c r="LEM223" s="16"/>
      <c r="LEN223" s="16"/>
      <c r="LEO223" s="16"/>
      <c r="LEP223" s="16"/>
      <c r="LEQ223" s="16"/>
      <c r="LER223" s="16"/>
      <c r="LES223" s="16"/>
      <c r="LET223" s="16"/>
      <c r="LEU223" s="16"/>
      <c r="LEV223" s="16"/>
      <c r="LEW223" s="16"/>
      <c r="LEX223" s="16"/>
      <c r="LEY223" s="16"/>
      <c r="LEZ223" s="16"/>
      <c r="LFA223" s="16"/>
      <c r="LFB223" s="16"/>
      <c r="LFC223" s="16"/>
      <c r="LFD223" s="16"/>
      <c r="LFE223" s="16"/>
      <c r="LFF223" s="16"/>
      <c r="LFG223" s="16"/>
      <c r="LFH223" s="16"/>
      <c r="LFI223" s="16"/>
      <c r="LFJ223" s="16"/>
      <c r="LFK223" s="16"/>
      <c r="LFL223" s="16"/>
      <c r="LFM223" s="16"/>
      <c r="LFN223" s="16"/>
      <c r="LFO223" s="16"/>
      <c r="LFP223" s="16"/>
      <c r="LFQ223" s="16"/>
      <c r="LFR223" s="16"/>
      <c r="LFS223" s="16"/>
      <c r="LFT223" s="16"/>
      <c r="LFU223" s="16"/>
      <c r="LFV223" s="16"/>
      <c r="LFW223" s="16"/>
      <c r="LFX223" s="16"/>
      <c r="LFY223" s="16"/>
      <c r="LFZ223" s="16"/>
      <c r="LGA223" s="16"/>
      <c r="LGB223" s="16"/>
      <c r="LGC223" s="16"/>
      <c r="LGD223" s="16"/>
      <c r="LGE223" s="16"/>
      <c r="LGF223" s="16"/>
      <c r="LGG223" s="16"/>
      <c r="LGH223" s="16"/>
      <c r="LGI223" s="16"/>
      <c r="LGJ223" s="16"/>
      <c r="LGK223" s="16"/>
      <c r="LGL223" s="16"/>
      <c r="LGM223" s="16"/>
      <c r="LGN223" s="16"/>
      <c r="LGO223" s="16"/>
      <c r="LGP223" s="16"/>
      <c r="LGQ223" s="16"/>
      <c r="LGR223" s="16"/>
      <c r="LGS223" s="16"/>
      <c r="LGT223" s="16"/>
      <c r="LGU223" s="16"/>
      <c r="LGV223" s="16"/>
      <c r="LGW223" s="16"/>
      <c r="LGX223" s="16"/>
      <c r="LGY223" s="16"/>
      <c r="LGZ223" s="16"/>
      <c r="LHA223" s="16"/>
      <c r="LHB223" s="16"/>
      <c r="LHC223" s="16"/>
      <c r="LHD223" s="16"/>
      <c r="LHE223" s="16"/>
      <c r="LHF223" s="16"/>
      <c r="LHG223" s="16"/>
      <c r="LHH223" s="16"/>
      <c r="LHI223" s="16"/>
      <c r="LHJ223" s="16"/>
      <c r="LHK223" s="16"/>
      <c r="LHL223" s="16"/>
      <c r="LHM223" s="16"/>
      <c r="LHN223" s="16"/>
      <c r="LHO223" s="16"/>
      <c r="LHP223" s="16"/>
      <c r="LHQ223" s="16"/>
      <c r="LHR223" s="16"/>
      <c r="LHS223" s="16"/>
      <c r="LHT223" s="16"/>
      <c r="LHU223" s="16"/>
      <c r="LHV223" s="16"/>
      <c r="LHW223" s="16"/>
      <c r="LHX223" s="16"/>
      <c r="LHY223" s="16"/>
      <c r="LHZ223" s="16"/>
      <c r="LIA223" s="16"/>
      <c r="LIB223" s="16"/>
      <c r="LIC223" s="16"/>
      <c r="LID223" s="16"/>
      <c r="LIE223" s="16"/>
      <c r="LIF223" s="16"/>
      <c r="LIG223" s="16"/>
      <c r="LIH223" s="16"/>
      <c r="LII223" s="16"/>
      <c r="LIJ223" s="16"/>
      <c r="LIK223" s="16"/>
      <c r="LIL223" s="16"/>
      <c r="LIM223" s="16"/>
      <c r="LIN223" s="16"/>
      <c r="LIO223" s="16"/>
      <c r="LIP223" s="16"/>
      <c r="LIQ223" s="16"/>
      <c r="LIR223" s="16"/>
      <c r="LIS223" s="16"/>
      <c r="LIT223" s="16"/>
      <c r="LIU223" s="16"/>
      <c r="LIV223" s="16"/>
      <c r="LIW223" s="16"/>
      <c r="LIX223" s="16"/>
      <c r="LIY223" s="16"/>
      <c r="LIZ223" s="16"/>
      <c r="LJA223" s="16"/>
      <c r="LJB223" s="16"/>
      <c r="LJC223" s="16"/>
      <c r="LJD223" s="16"/>
      <c r="LJE223" s="16"/>
      <c r="LJF223" s="16"/>
      <c r="LJG223" s="16"/>
      <c r="LJH223" s="16"/>
      <c r="LJI223" s="16"/>
      <c r="LJJ223" s="16"/>
      <c r="LJK223" s="16"/>
      <c r="LJL223" s="16"/>
      <c r="LJM223" s="16"/>
      <c r="LJN223" s="16"/>
      <c r="LJO223" s="16"/>
      <c r="LJP223" s="16"/>
      <c r="LJQ223" s="16"/>
      <c r="LJR223" s="16"/>
      <c r="LJS223" s="16"/>
      <c r="LJT223" s="16"/>
      <c r="LJU223" s="16"/>
      <c r="LJV223" s="16"/>
      <c r="LJW223" s="16"/>
      <c r="LJX223" s="16"/>
      <c r="LJY223" s="16"/>
      <c r="LJZ223" s="16"/>
      <c r="LKA223" s="16"/>
      <c r="LKB223" s="16"/>
      <c r="LKC223" s="16"/>
      <c r="LKD223" s="16"/>
      <c r="LKE223" s="16"/>
      <c r="LKF223" s="16"/>
      <c r="LKG223" s="16"/>
      <c r="LKH223" s="16"/>
      <c r="LKI223" s="16"/>
      <c r="LKJ223" s="16"/>
      <c r="LKK223" s="16"/>
      <c r="LKL223" s="16"/>
      <c r="LKM223" s="16"/>
      <c r="LKN223" s="16"/>
      <c r="LKO223" s="16"/>
      <c r="LKP223" s="16"/>
      <c r="LKQ223" s="16"/>
      <c r="LKR223" s="16"/>
      <c r="LKS223" s="16"/>
      <c r="LKT223" s="16"/>
      <c r="LKU223" s="16"/>
      <c r="LKV223" s="16"/>
      <c r="LKW223" s="16"/>
      <c r="LKX223" s="16"/>
      <c r="LKY223" s="16"/>
      <c r="LKZ223" s="16"/>
      <c r="LLA223" s="16"/>
      <c r="LLB223" s="16"/>
      <c r="LLC223" s="16"/>
      <c r="LLD223" s="16"/>
      <c r="LLE223" s="16"/>
      <c r="LLF223" s="16"/>
      <c r="LLG223" s="16"/>
      <c r="LLH223" s="16"/>
      <c r="LLI223" s="16"/>
      <c r="LLJ223" s="16"/>
      <c r="LLK223" s="16"/>
      <c r="LLL223" s="16"/>
      <c r="LLM223" s="16"/>
      <c r="LLN223" s="16"/>
      <c r="LLO223" s="16"/>
      <c r="LLP223" s="16"/>
      <c r="LLQ223" s="16"/>
      <c r="LLR223" s="16"/>
      <c r="LLS223" s="16"/>
      <c r="LLT223" s="16"/>
      <c r="LLU223" s="16"/>
      <c r="LLV223" s="16"/>
      <c r="LLW223" s="16"/>
      <c r="LLX223" s="16"/>
      <c r="LLY223" s="16"/>
      <c r="LLZ223" s="16"/>
      <c r="LMA223" s="16"/>
      <c r="LMB223" s="16"/>
      <c r="LMC223" s="16"/>
      <c r="LMD223" s="16"/>
      <c r="LME223" s="16"/>
      <c r="LMF223" s="16"/>
      <c r="LMG223" s="16"/>
      <c r="LMH223" s="16"/>
      <c r="LMI223" s="16"/>
      <c r="LMJ223" s="16"/>
      <c r="LMK223" s="16"/>
      <c r="LML223" s="16"/>
      <c r="LMM223" s="16"/>
      <c r="LMN223" s="16"/>
      <c r="LMO223" s="16"/>
      <c r="LMP223" s="16"/>
      <c r="LMQ223" s="16"/>
      <c r="LMR223" s="16"/>
      <c r="LMS223" s="16"/>
      <c r="LMT223" s="16"/>
      <c r="LMU223" s="16"/>
      <c r="LMV223" s="16"/>
      <c r="LMW223" s="16"/>
      <c r="LMX223" s="16"/>
      <c r="LMY223" s="16"/>
      <c r="LMZ223" s="16"/>
      <c r="LNA223" s="16"/>
      <c r="LNB223" s="16"/>
      <c r="LNC223" s="16"/>
      <c r="LND223" s="16"/>
      <c r="LNE223" s="16"/>
      <c r="LNF223" s="16"/>
      <c r="LNG223" s="16"/>
      <c r="LNH223" s="16"/>
      <c r="LNI223" s="16"/>
      <c r="LNJ223" s="16"/>
      <c r="LNK223" s="16"/>
      <c r="LNL223" s="16"/>
      <c r="LNM223" s="16"/>
      <c r="LNN223" s="16"/>
      <c r="LNO223" s="16"/>
      <c r="LNP223" s="16"/>
      <c r="LNQ223" s="16"/>
      <c r="LNR223" s="16"/>
      <c r="LNS223" s="16"/>
      <c r="LNT223" s="16"/>
      <c r="LNU223" s="16"/>
      <c r="LNV223" s="16"/>
      <c r="LNW223" s="16"/>
      <c r="LNX223" s="16"/>
      <c r="LNY223" s="16"/>
      <c r="LNZ223" s="16"/>
      <c r="LOA223" s="16"/>
      <c r="LOB223" s="16"/>
      <c r="LOC223" s="16"/>
      <c r="LOD223" s="16"/>
      <c r="LOE223" s="16"/>
      <c r="LOF223" s="16"/>
      <c r="LOG223" s="16"/>
      <c r="LOH223" s="16"/>
      <c r="LOI223" s="16"/>
      <c r="LOJ223" s="16"/>
      <c r="LOK223" s="16"/>
      <c r="LOL223" s="16"/>
      <c r="LOM223" s="16"/>
      <c r="LON223" s="16"/>
      <c r="LOO223" s="16"/>
      <c r="LOP223" s="16"/>
      <c r="LOQ223" s="16"/>
      <c r="LOR223" s="16"/>
      <c r="LOS223" s="16"/>
      <c r="LOT223" s="16"/>
      <c r="LOU223" s="16"/>
      <c r="LOV223" s="16"/>
      <c r="LOW223" s="16"/>
      <c r="LOX223" s="16"/>
      <c r="LOY223" s="16"/>
      <c r="LOZ223" s="16"/>
      <c r="LPA223" s="16"/>
      <c r="LPB223" s="16"/>
      <c r="LPC223" s="16"/>
      <c r="LPD223" s="16"/>
      <c r="LPE223" s="16"/>
      <c r="LPF223" s="16"/>
      <c r="LPG223" s="16"/>
      <c r="LPH223" s="16"/>
      <c r="LPI223" s="16"/>
      <c r="LPJ223" s="16"/>
      <c r="LPK223" s="16"/>
      <c r="LPL223" s="16"/>
      <c r="LPM223" s="16"/>
      <c r="LPN223" s="16"/>
      <c r="LPO223" s="16"/>
      <c r="LPP223" s="16"/>
      <c r="LPQ223" s="16"/>
      <c r="LPR223" s="16"/>
      <c r="LPS223" s="16"/>
      <c r="LPT223" s="16"/>
      <c r="LPU223" s="16"/>
      <c r="LPV223" s="16"/>
      <c r="LPW223" s="16"/>
      <c r="LPX223" s="16"/>
      <c r="LPY223" s="16"/>
      <c r="LPZ223" s="16"/>
      <c r="LQA223" s="16"/>
      <c r="LQB223" s="16"/>
      <c r="LQC223" s="16"/>
      <c r="LQD223" s="16"/>
      <c r="LQE223" s="16"/>
      <c r="LQF223" s="16"/>
      <c r="LQG223" s="16"/>
      <c r="LQH223" s="16"/>
      <c r="LQI223" s="16"/>
      <c r="LQJ223" s="16"/>
      <c r="LQK223" s="16"/>
      <c r="LQL223" s="16"/>
      <c r="LQM223" s="16"/>
      <c r="LQN223" s="16"/>
      <c r="LQO223" s="16"/>
      <c r="LQP223" s="16"/>
      <c r="LQQ223" s="16"/>
      <c r="LQR223" s="16"/>
      <c r="LQS223" s="16"/>
      <c r="LQT223" s="16"/>
      <c r="LQU223" s="16"/>
      <c r="LQV223" s="16"/>
      <c r="LQW223" s="16"/>
      <c r="LQX223" s="16"/>
      <c r="LQY223" s="16"/>
      <c r="LQZ223" s="16"/>
      <c r="LRA223" s="16"/>
      <c r="LRB223" s="16"/>
      <c r="LRC223" s="16"/>
      <c r="LRD223" s="16"/>
      <c r="LRE223" s="16"/>
      <c r="LRF223" s="16"/>
      <c r="LRG223" s="16"/>
      <c r="LRH223" s="16"/>
      <c r="LRI223" s="16"/>
      <c r="LRJ223" s="16"/>
      <c r="LRK223" s="16"/>
      <c r="LRL223" s="16"/>
      <c r="LRM223" s="16"/>
      <c r="LRN223" s="16"/>
      <c r="LRO223" s="16"/>
      <c r="LRP223" s="16"/>
      <c r="LRQ223" s="16"/>
      <c r="LRR223" s="16"/>
      <c r="LRS223" s="16"/>
      <c r="LRT223" s="16"/>
      <c r="LRU223" s="16"/>
      <c r="LRV223" s="16"/>
      <c r="LRW223" s="16"/>
      <c r="LRX223" s="16"/>
      <c r="LRY223" s="16"/>
      <c r="LRZ223" s="16"/>
      <c r="LSA223" s="16"/>
      <c r="LSB223" s="16"/>
      <c r="LSC223" s="16"/>
      <c r="LSD223" s="16"/>
      <c r="LSE223" s="16"/>
      <c r="LSF223" s="16"/>
      <c r="LSG223" s="16"/>
      <c r="LSH223" s="16"/>
      <c r="LSI223" s="16"/>
      <c r="LSJ223" s="16"/>
      <c r="LSK223" s="16"/>
      <c r="LSL223" s="16"/>
      <c r="LSM223" s="16"/>
      <c r="LSN223" s="16"/>
      <c r="LSO223" s="16"/>
      <c r="LSP223" s="16"/>
      <c r="LSQ223" s="16"/>
      <c r="LSR223" s="16"/>
      <c r="LSS223" s="16"/>
      <c r="LST223" s="16"/>
      <c r="LSU223" s="16"/>
      <c r="LSV223" s="16"/>
      <c r="LSW223" s="16"/>
      <c r="LSX223" s="16"/>
      <c r="LSY223" s="16"/>
      <c r="LSZ223" s="16"/>
      <c r="LTA223" s="16"/>
      <c r="LTB223" s="16"/>
      <c r="LTC223" s="16"/>
      <c r="LTD223" s="16"/>
      <c r="LTE223" s="16"/>
      <c r="LTF223" s="16"/>
      <c r="LTG223" s="16"/>
      <c r="LTH223" s="16"/>
      <c r="LTI223" s="16"/>
      <c r="LTJ223" s="16"/>
      <c r="LTK223" s="16"/>
      <c r="LTL223" s="16"/>
      <c r="LTM223" s="16"/>
      <c r="LTN223" s="16"/>
      <c r="LTO223" s="16"/>
      <c r="LTP223" s="16"/>
      <c r="LTQ223" s="16"/>
      <c r="LTR223" s="16"/>
      <c r="LTS223" s="16"/>
      <c r="LTT223" s="16"/>
      <c r="LTU223" s="16"/>
      <c r="LTV223" s="16"/>
      <c r="LTW223" s="16"/>
      <c r="LTX223" s="16"/>
      <c r="LTY223" s="16"/>
      <c r="LTZ223" s="16"/>
      <c r="LUA223" s="16"/>
      <c r="LUB223" s="16"/>
      <c r="LUC223" s="16"/>
      <c r="LUD223" s="16"/>
      <c r="LUE223" s="16"/>
      <c r="LUF223" s="16"/>
      <c r="LUG223" s="16"/>
      <c r="LUH223" s="16"/>
      <c r="LUI223" s="16"/>
      <c r="LUJ223" s="16"/>
      <c r="LUK223" s="16"/>
      <c r="LUL223" s="16"/>
      <c r="LUM223" s="16"/>
      <c r="LUN223" s="16"/>
      <c r="LUO223" s="16"/>
      <c r="LUP223" s="16"/>
      <c r="LUQ223" s="16"/>
      <c r="LUR223" s="16"/>
      <c r="LUS223" s="16"/>
      <c r="LUT223" s="16"/>
      <c r="LUU223" s="16"/>
      <c r="LUV223" s="16"/>
      <c r="LUW223" s="16"/>
      <c r="LUX223" s="16"/>
      <c r="LUY223" s="16"/>
      <c r="LUZ223" s="16"/>
      <c r="LVA223" s="16"/>
      <c r="LVB223" s="16"/>
      <c r="LVC223" s="16"/>
      <c r="LVD223" s="16"/>
      <c r="LVE223" s="16"/>
      <c r="LVF223" s="16"/>
      <c r="LVG223" s="16"/>
      <c r="LVH223" s="16"/>
      <c r="LVI223" s="16"/>
      <c r="LVJ223" s="16"/>
      <c r="LVK223" s="16"/>
      <c r="LVL223" s="16"/>
      <c r="LVM223" s="16"/>
      <c r="LVN223" s="16"/>
      <c r="LVO223" s="16"/>
      <c r="LVP223" s="16"/>
      <c r="LVQ223" s="16"/>
      <c r="LVR223" s="16"/>
      <c r="LVS223" s="16"/>
      <c r="LVT223" s="16"/>
      <c r="LVU223" s="16"/>
      <c r="LVV223" s="16"/>
      <c r="LVW223" s="16"/>
      <c r="LVX223" s="16"/>
      <c r="LVY223" s="16"/>
      <c r="LVZ223" s="16"/>
      <c r="LWA223" s="16"/>
      <c r="LWB223" s="16"/>
      <c r="LWC223" s="16"/>
      <c r="LWD223" s="16"/>
      <c r="LWE223" s="16"/>
      <c r="LWF223" s="16"/>
      <c r="LWG223" s="16"/>
      <c r="LWH223" s="16"/>
      <c r="LWI223" s="16"/>
      <c r="LWJ223" s="16"/>
      <c r="LWK223" s="16"/>
      <c r="LWL223" s="16"/>
      <c r="LWM223" s="16"/>
      <c r="LWN223" s="16"/>
      <c r="LWO223" s="16"/>
      <c r="LWP223" s="16"/>
      <c r="LWQ223" s="16"/>
      <c r="LWR223" s="16"/>
      <c r="LWS223" s="16"/>
      <c r="LWT223" s="16"/>
      <c r="LWU223" s="16"/>
      <c r="LWV223" s="16"/>
      <c r="LWW223" s="16"/>
      <c r="LWX223" s="16"/>
      <c r="LWY223" s="16"/>
      <c r="LWZ223" s="16"/>
      <c r="LXA223" s="16"/>
      <c r="LXB223" s="16"/>
      <c r="LXC223" s="16"/>
      <c r="LXD223" s="16"/>
      <c r="LXE223" s="16"/>
      <c r="LXF223" s="16"/>
      <c r="LXG223" s="16"/>
      <c r="LXH223" s="16"/>
      <c r="LXI223" s="16"/>
      <c r="LXJ223" s="16"/>
      <c r="LXK223" s="16"/>
      <c r="LXL223" s="16"/>
      <c r="LXM223" s="16"/>
      <c r="LXN223" s="16"/>
      <c r="LXO223" s="16"/>
      <c r="LXP223" s="16"/>
      <c r="LXQ223" s="16"/>
      <c r="LXR223" s="16"/>
      <c r="LXS223" s="16"/>
      <c r="LXT223" s="16"/>
      <c r="LXU223" s="16"/>
      <c r="LXV223" s="16"/>
      <c r="LXW223" s="16"/>
      <c r="LXX223" s="16"/>
      <c r="LXY223" s="16"/>
      <c r="LXZ223" s="16"/>
      <c r="LYA223" s="16"/>
      <c r="LYB223" s="16"/>
      <c r="LYC223" s="16"/>
      <c r="LYD223" s="16"/>
      <c r="LYE223" s="16"/>
      <c r="LYF223" s="16"/>
      <c r="LYG223" s="16"/>
      <c r="LYH223" s="16"/>
      <c r="LYI223" s="16"/>
      <c r="LYJ223" s="16"/>
      <c r="LYK223" s="16"/>
      <c r="LYL223" s="16"/>
      <c r="LYM223" s="16"/>
      <c r="LYN223" s="16"/>
      <c r="LYO223" s="16"/>
      <c r="LYP223" s="16"/>
      <c r="LYQ223" s="16"/>
      <c r="LYR223" s="16"/>
      <c r="LYS223" s="16"/>
      <c r="LYT223" s="16"/>
      <c r="LYU223" s="16"/>
      <c r="LYV223" s="16"/>
      <c r="LYW223" s="16"/>
      <c r="LYX223" s="16"/>
      <c r="LYY223" s="16"/>
      <c r="LYZ223" s="16"/>
      <c r="LZA223" s="16"/>
      <c r="LZB223" s="16"/>
      <c r="LZC223" s="16"/>
      <c r="LZD223" s="16"/>
      <c r="LZE223" s="16"/>
      <c r="LZF223" s="16"/>
      <c r="LZG223" s="16"/>
      <c r="LZH223" s="16"/>
      <c r="LZI223" s="16"/>
      <c r="LZJ223" s="16"/>
      <c r="LZK223" s="16"/>
      <c r="LZL223" s="16"/>
      <c r="LZM223" s="16"/>
      <c r="LZN223" s="16"/>
      <c r="LZO223" s="16"/>
      <c r="LZP223" s="16"/>
      <c r="LZQ223" s="16"/>
      <c r="LZR223" s="16"/>
      <c r="LZS223" s="16"/>
      <c r="LZT223" s="16"/>
      <c r="LZU223" s="16"/>
      <c r="LZV223" s="16"/>
      <c r="LZW223" s="16"/>
      <c r="LZX223" s="16"/>
      <c r="LZY223" s="16"/>
      <c r="LZZ223" s="16"/>
      <c r="MAA223" s="16"/>
      <c r="MAB223" s="16"/>
      <c r="MAC223" s="16"/>
      <c r="MAD223" s="16"/>
      <c r="MAE223" s="16"/>
      <c r="MAF223" s="16"/>
      <c r="MAG223" s="16"/>
      <c r="MAH223" s="16"/>
      <c r="MAI223" s="16"/>
      <c r="MAJ223" s="16"/>
      <c r="MAK223" s="16"/>
      <c r="MAL223" s="16"/>
      <c r="MAM223" s="16"/>
      <c r="MAN223" s="16"/>
      <c r="MAO223" s="16"/>
      <c r="MAP223" s="16"/>
      <c r="MAQ223" s="16"/>
      <c r="MAR223" s="16"/>
      <c r="MAS223" s="16"/>
      <c r="MAT223" s="16"/>
      <c r="MAU223" s="16"/>
      <c r="MAV223" s="16"/>
      <c r="MAW223" s="16"/>
      <c r="MAX223" s="16"/>
      <c r="MAY223" s="16"/>
      <c r="MAZ223" s="16"/>
      <c r="MBA223" s="16"/>
      <c r="MBB223" s="16"/>
      <c r="MBC223" s="16"/>
      <c r="MBD223" s="16"/>
      <c r="MBE223" s="16"/>
      <c r="MBF223" s="16"/>
      <c r="MBG223" s="16"/>
      <c r="MBH223" s="16"/>
      <c r="MBI223" s="16"/>
      <c r="MBJ223" s="16"/>
      <c r="MBK223" s="16"/>
      <c r="MBL223" s="16"/>
      <c r="MBM223" s="16"/>
      <c r="MBN223" s="16"/>
      <c r="MBO223" s="16"/>
      <c r="MBP223" s="16"/>
      <c r="MBQ223" s="16"/>
      <c r="MBR223" s="16"/>
      <c r="MBS223" s="16"/>
      <c r="MBT223" s="16"/>
      <c r="MBU223" s="16"/>
      <c r="MBV223" s="16"/>
      <c r="MBW223" s="16"/>
      <c r="MBX223" s="16"/>
      <c r="MBY223" s="16"/>
      <c r="MBZ223" s="16"/>
      <c r="MCA223" s="16"/>
      <c r="MCB223" s="16"/>
      <c r="MCC223" s="16"/>
      <c r="MCD223" s="16"/>
      <c r="MCE223" s="16"/>
      <c r="MCF223" s="16"/>
      <c r="MCG223" s="16"/>
      <c r="MCH223" s="16"/>
      <c r="MCI223" s="16"/>
      <c r="MCJ223" s="16"/>
      <c r="MCK223" s="16"/>
      <c r="MCL223" s="16"/>
      <c r="MCM223" s="16"/>
      <c r="MCN223" s="16"/>
      <c r="MCO223" s="16"/>
      <c r="MCP223" s="16"/>
      <c r="MCQ223" s="16"/>
      <c r="MCR223" s="16"/>
      <c r="MCS223" s="16"/>
      <c r="MCT223" s="16"/>
      <c r="MCU223" s="16"/>
      <c r="MCV223" s="16"/>
      <c r="MCW223" s="16"/>
      <c r="MCX223" s="16"/>
      <c r="MCY223" s="16"/>
      <c r="MCZ223" s="16"/>
      <c r="MDA223" s="16"/>
      <c r="MDB223" s="16"/>
      <c r="MDC223" s="16"/>
      <c r="MDD223" s="16"/>
      <c r="MDE223" s="16"/>
      <c r="MDF223" s="16"/>
      <c r="MDG223" s="16"/>
      <c r="MDH223" s="16"/>
      <c r="MDI223" s="16"/>
      <c r="MDJ223" s="16"/>
      <c r="MDK223" s="16"/>
      <c r="MDL223" s="16"/>
      <c r="MDM223" s="16"/>
      <c r="MDN223" s="16"/>
      <c r="MDO223" s="16"/>
      <c r="MDP223" s="16"/>
      <c r="MDQ223" s="16"/>
      <c r="MDR223" s="16"/>
      <c r="MDS223" s="16"/>
      <c r="MDT223" s="16"/>
      <c r="MDU223" s="16"/>
      <c r="MDV223" s="16"/>
      <c r="MDW223" s="16"/>
      <c r="MDX223" s="16"/>
      <c r="MDY223" s="16"/>
      <c r="MDZ223" s="16"/>
      <c r="MEA223" s="16"/>
      <c r="MEB223" s="16"/>
      <c r="MEC223" s="16"/>
      <c r="MED223" s="16"/>
      <c r="MEE223" s="16"/>
      <c r="MEF223" s="16"/>
      <c r="MEG223" s="16"/>
      <c r="MEH223" s="16"/>
      <c r="MEI223" s="16"/>
      <c r="MEJ223" s="16"/>
      <c r="MEK223" s="16"/>
      <c r="MEL223" s="16"/>
      <c r="MEM223" s="16"/>
      <c r="MEN223" s="16"/>
      <c r="MEO223" s="16"/>
      <c r="MEP223" s="16"/>
      <c r="MEQ223" s="16"/>
      <c r="MER223" s="16"/>
      <c r="MES223" s="16"/>
      <c r="MET223" s="16"/>
      <c r="MEU223" s="16"/>
      <c r="MEV223" s="16"/>
      <c r="MEW223" s="16"/>
      <c r="MEX223" s="16"/>
      <c r="MEY223" s="16"/>
      <c r="MEZ223" s="16"/>
      <c r="MFA223" s="16"/>
      <c r="MFB223" s="16"/>
      <c r="MFC223" s="16"/>
      <c r="MFD223" s="16"/>
      <c r="MFE223" s="16"/>
      <c r="MFF223" s="16"/>
      <c r="MFG223" s="16"/>
      <c r="MFH223" s="16"/>
      <c r="MFI223" s="16"/>
      <c r="MFJ223" s="16"/>
      <c r="MFK223" s="16"/>
      <c r="MFL223" s="16"/>
      <c r="MFM223" s="16"/>
      <c r="MFN223" s="16"/>
      <c r="MFO223" s="16"/>
      <c r="MFP223" s="16"/>
      <c r="MFQ223" s="16"/>
      <c r="MFR223" s="16"/>
      <c r="MFS223" s="16"/>
      <c r="MFT223" s="16"/>
      <c r="MFU223" s="16"/>
      <c r="MFV223" s="16"/>
      <c r="MFW223" s="16"/>
      <c r="MFX223" s="16"/>
      <c r="MFY223" s="16"/>
      <c r="MFZ223" s="16"/>
      <c r="MGA223" s="16"/>
      <c r="MGB223" s="16"/>
      <c r="MGC223" s="16"/>
      <c r="MGD223" s="16"/>
      <c r="MGE223" s="16"/>
      <c r="MGF223" s="16"/>
      <c r="MGG223" s="16"/>
      <c r="MGH223" s="16"/>
      <c r="MGI223" s="16"/>
      <c r="MGJ223" s="16"/>
      <c r="MGK223" s="16"/>
      <c r="MGL223" s="16"/>
      <c r="MGM223" s="16"/>
      <c r="MGN223" s="16"/>
      <c r="MGO223" s="16"/>
      <c r="MGP223" s="16"/>
      <c r="MGQ223" s="16"/>
      <c r="MGR223" s="16"/>
      <c r="MGS223" s="16"/>
      <c r="MGT223" s="16"/>
      <c r="MGU223" s="16"/>
      <c r="MGV223" s="16"/>
      <c r="MGW223" s="16"/>
      <c r="MGX223" s="16"/>
      <c r="MGY223" s="16"/>
      <c r="MGZ223" s="16"/>
      <c r="MHA223" s="16"/>
      <c r="MHB223" s="16"/>
      <c r="MHC223" s="16"/>
      <c r="MHD223" s="16"/>
      <c r="MHE223" s="16"/>
      <c r="MHF223" s="16"/>
      <c r="MHG223" s="16"/>
      <c r="MHH223" s="16"/>
      <c r="MHI223" s="16"/>
      <c r="MHJ223" s="16"/>
      <c r="MHK223" s="16"/>
      <c r="MHL223" s="16"/>
      <c r="MHM223" s="16"/>
      <c r="MHN223" s="16"/>
      <c r="MHO223" s="16"/>
      <c r="MHP223" s="16"/>
      <c r="MHQ223" s="16"/>
      <c r="MHR223" s="16"/>
      <c r="MHS223" s="16"/>
      <c r="MHT223" s="16"/>
      <c r="MHU223" s="16"/>
      <c r="MHV223" s="16"/>
      <c r="MHW223" s="16"/>
      <c r="MHX223" s="16"/>
      <c r="MHY223" s="16"/>
      <c r="MHZ223" s="16"/>
      <c r="MIA223" s="16"/>
      <c r="MIB223" s="16"/>
      <c r="MIC223" s="16"/>
      <c r="MID223" s="16"/>
      <c r="MIE223" s="16"/>
      <c r="MIF223" s="16"/>
      <c r="MIG223" s="16"/>
      <c r="MIH223" s="16"/>
      <c r="MII223" s="16"/>
      <c r="MIJ223" s="16"/>
      <c r="MIK223" s="16"/>
      <c r="MIL223" s="16"/>
      <c r="MIM223" s="16"/>
      <c r="MIN223" s="16"/>
      <c r="MIO223" s="16"/>
      <c r="MIP223" s="16"/>
      <c r="MIQ223" s="16"/>
      <c r="MIR223" s="16"/>
      <c r="MIS223" s="16"/>
      <c r="MIT223" s="16"/>
      <c r="MIU223" s="16"/>
      <c r="MIV223" s="16"/>
      <c r="MIW223" s="16"/>
      <c r="MIX223" s="16"/>
      <c r="MIY223" s="16"/>
      <c r="MIZ223" s="16"/>
      <c r="MJA223" s="16"/>
      <c r="MJB223" s="16"/>
      <c r="MJC223" s="16"/>
      <c r="MJD223" s="16"/>
      <c r="MJE223" s="16"/>
      <c r="MJF223" s="16"/>
      <c r="MJG223" s="16"/>
      <c r="MJH223" s="16"/>
      <c r="MJI223" s="16"/>
      <c r="MJJ223" s="16"/>
      <c r="MJK223" s="16"/>
      <c r="MJL223" s="16"/>
      <c r="MJM223" s="16"/>
      <c r="MJN223" s="16"/>
      <c r="MJO223" s="16"/>
      <c r="MJP223" s="16"/>
      <c r="MJQ223" s="16"/>
      <c r="MJR223" s="16"/>
      <c r="MJS223" s="16"/>
      <c r="MJT223" s="16"/>
      <c r="MJU223" s="16"/>
      <c r="MJV223" s="16"/>
      <c r="MJW223" s="16"/>
      <c r="MJX223" s="16"/>
      <c r="MJY223" s="16"/>
      <c r="MJZ223" s="16"/>
      <c r="MKA223" s="16"/>
      <c r="MKB223" s="16"/>
      <c r="MKC223" s="16"/>
      <c r="MKD223" s="16"/>
      <c r="MKE223" s="16"/>
      <c r="MKF223" s="16"/>
      <c r="MKG223" s="16"/>
      <c r="MKH223" s="16"/>
      <c r="MKI223" s="16"/>
      <c r="MKJ223" s="16"/>
      <c r="MKK223" s="16"/>
      <c r="MKL223" s="16"/>
      <c r="MKM223" s="16"/>
      <c r="MKN223" s="16"/>
      <c r="MKO223" s="16"/>
      <c r="MKP223" s="16"/>
      <c r="MKQ223" s="16"/>
      <c r="MKR223" s="16"/>
      <c r="MKS223" s="16"/>
      <c r="MKT223" s="16"/>
      <c r="MKU223" s="16"/>
      <c r="MKV223" s="16"/>
      <c r="MKW223" s="16"/>
      <c r="MKX223" s="16"/>
      <c r="MKY223" s="16"/>
      <c r="MKZ223" s="16"/>
      <c r="MLA223" s="16"/>
      <c r="MLB223" s="16"/>
      <c r="MLC223" s="16"/>
      <c r="MLD223" s="16"/>
      <c r="MLE223" s="16"/>
      <c r="MLF223" s="16"/>
      <c r="MLG223" s="16"/>
      <c r="MLH223" s="16"/>
      <c r="MLI223" s="16"/>
      <c r="MLJ223" s="16"/>
      <c r="MLK223" s="16"/>
      <c r="MLL223" s="16"/>
      <c r="MLM223" s="16"/>
      <c r="MLN223" s="16"/>
      <c r="MLO223" s="16"/>
      <c r="MLP223" s="16"/>
      <c r="MLQ223" s="16"/>
      <c r="MLR223" s="16"/>
      <c r="MLS223" s="16"/>
      <c r="MLT223" s="16"/>
      <c r="MLU223" s="16"/>
      <c r="MLV223" s="16"/>
      <c r="MLW223" s="16"/>
      <c r="MLX223" s="16"/>
      <c r="MLY223" s="16"/>
      <c r="MLZ223" s="16"/>
      <c r="MMA223" s="16"/>
      <c r="MMB223" s="16"/>
      <c r="MMC223" s="16"/>
      <c r="MMD223" s="16"/>
      <c r="MME223" s="16"/>
      <c r="MMF223" s="16"/>
      <c r="MMG223" s="16"/>
      <c r="MMH223" s="16"/>
      <c r="MMI223" s="16"/>
      <c r="MMJ223" s="16"/>
      <c r="MMK223" s="16"/>
      <c r="MML223" s="16"/>
      <c r="MMM223" s="16"/>
      <c r="MMN223" s="16"/>
      <c r="MMO223" s="16"/>
      <c r="MMP223" s="16"/>
      <c r="MMQ223" s="16"/>
      <c r="MMR223" s="16"/>
      <c r="MMS223" s="16"/>
      <c r="MMT223" s="16"/>
      <c r="MMU223" s="16"/>
      <c r="MMV223" s="16"/>
      <c r="MMW223" s="16"/>
      <c r="MMX223" s="16"/>
      <c r="MMY223" s="16"/>
      <c r="MMZ223" s="16"/>
      <c r="MNA223" s="16"/>
      <c r="MNB223" s="16"/>
      <c r="MNC223" s="16"/>
      <c r="MND223" s="16"/>
      <c r="MNE223" s="16"/>
      <c r="MNF223" s="16"/>
      <c r="MNG223" s="16"/>
      <c r="MNH223" s="16"/>
      <c r="MNI223" s="16"/>
      <c r="MNJ223" s="16"/>
      <c r="MNK223" s="16"/>
      <c r="MNL223" s="16"/>
      <c r="MNM223" s="16"/>
      <c r="MNN223" s="16"/>
      <c r="MNO223" s="16"/>
      <c r="MNP223" s="16"/>
      <c r="MNQ223" s="16"/>
      <c r="MNR223" s="16"/>
      <c r="MNS223" s="16"/>
      <c r="MNT223" s="16"/>
      <c r="MNU223" s="16"/>
      <c r="MNV223" s="16"/>
      <c r="MNW223" s="16"/>
      <c r="MNX223" s="16"/>
      <c r="MNY223" s="16"/>
      <c r="MNZ223" s="16"/>
      <c r="MOA223" s="16"/>
      <c r="MOB223" s="16"/>
      <c r="MOC223" s="16"/>
      <c r="MOD223" s="16"/>
      <c r="MOE223" s="16"/>
      <c r="MOF223" s="16"/>
      <c r="MOG223" s="16"/>
      <c r="MOH223" s="16"/>
      <c r="MOI223" s="16"/>
      <c r="MOJ223" s="16"/>
      <c r="MOK223" s="16"/>
      <c r="MOL223" s="16"/>
      <c r="MOM223" s="16"/>
      <c r="MON223" s="16"/>
      <c r="MOO223" s="16"/>
      <c r="MOP223" s="16"/>
      <c r="MOQ223" s="16"/>
      <c r="MOR223" s="16"/>
      <c r="MOS223" s="16"/>
      <c r="MOT223" s="16"/>
      <c r="MOU223" s="16"/>
      <c r="MOV223" s="16"/>
      <c r="MOW223" s="16"/>
      <c r="MOX223" s="16"/>
      <c r="MOY223" s="16"/>
      <c r="MOZ223" s="16"/>
      <c r="MPA223" s="16"/>
      <c r="MPB223" s="16"/>
      <c r="MPC223" s="16"/>
      <c r="MPD223" s="16"/>
      <c r="MPE223" s="16"/>
      <c r="MPF223" s="16"/>
      <c r="MPG223" s="16"/>
      <c r="MPH223" s="16"/>
      <c r="MPI223" s="16"/>
      <c r="MPJ223" s="16"/>
      <c r="MPK223" s="16"/>
      <c r="MPL223" s="16"/>
      <c r="MPM223" s="16"/>
      <c r="MPN223" s="16"/>
      <c r="MPO223" s="16"/>
      <c r="MPP223" s="16"/>
      <c r="MPQ223" s="16"/>
      <c r="MPR223" s="16"/>
      <c r="MPS223" s="16"/>
      <c r="MPT223" s="16"/>
      <c r="MPU223" s="16"/>
      <c r="MPV223" s="16"/>
      <c r="MPW223" s="16"/>
      <c r="MPX223" s="16"/>
      <c r="MPY223" s="16"/>
      <c r="MPZ223" s="16"/>
      <c r="MQA223" s="16"/>
      <c r="MQB223" s="16"/>
      <c r="MQC223" s="16"/>
      <c r="MQD223" s="16"/>
      <c r="MQE223" s="16"/>
      <c r="MQF223" s="16"/>
      <c r="MQG223" s="16"/>
      <c r="MQH223" s="16"/>
      <c r="MQI223" s="16"/>
      <c r="MQJ223" s="16"/>
      <c r="MQK223" s="16"/>
      <c r="MQL223" s="16"/>
      <c r="MQM223" s="16"/>
      <c r="MQN223" s="16"/>
      <c r="MQO223" s="16"/>
      <c r="MQP223" s="16"/>
      <c r="MQQ223" s="16"/>
      <c r="MQR223" s="16"/>
      <c r="MQS223" s="16"/>
      <c r="MQT223" s="16"/>
      <c r="MQU223" s="16"/>
      <c r="MQV223" s="16"/>
      <c r="MQW223" s="16"/>
      <c r="MQX223" s="16"/>
      <c r="MQY223" s="16"/>
      <c r="MQZ223" s="16"/>
      <c r="MRA223" s="16"/>
      <c r="MRB223" s="16"/>
      <c r="MRC223" s="16"/>
      <c r="MRD223" s="16"/>
      <c r="MRE223" s="16"/>
      <c r="MRF223" s="16"/>
      <c r="MRG223" s="16"/>
      <c r="MRH223" s="16"/>
      <c r="MRI223" s="16"/>
      <c r="MRJ223" s="16"/>
      <c r="MRK223" s="16"/>
      <c r="MRL223" s="16"/>
      <c r="MRM223" s="16"/>
      <c r="MRN223" s="16"/>
      <c r="MRO223" s="16"/>
      <c r="MRP223" s="16"/>
      <c r="MRQ223" s="16"/>
      <c r="MRR223" s="16"/>
      <c r="MRS223" s="16"/>
      <c r="MRT223" s="16"/>
      <c r="MRU223" s="16"/>
      <c r="MRV223" s="16"/>
      <c r="MRW223" s="16"/>
      <c r="MRX223" s="16"/>
      <c r="MRY223" s="16"/>
      <c r="MRZ223" s="16"/>
      <c r="MSA223" s="16"/>
      <c r="MSB223" s="16"/>
      <c r="MSC223" s="16"/>
      <c r="MSD223" s="16"/>
      <c r="MSE223" s="16"/>
      <c r="MSF223" s="16"/>
      <c r="MSG223" s="16"/>
      <c r="MSH223" s="16"/>
      <c r="MSI223" s="16"/>
      <c r="MSJ223" s="16"/>
      <c r="MSK223" s="16"/>
      <c r="MSL223" s="16"/>
      <c r="MSM223" s="16"/>
      <c r="MSN223" s="16"/>
      <c r="MSO223" s="16"/>
      <c r="MSP223" s="16"/>
      <c r="MSQ223" s="16"/>
      <c r="MSR223" s="16"/>
      <c r="MSS223" s="16"/>
      <c r="MST223" s="16"/>
      <c r="MSU223" s="16"/>
      <c r="MSV223" s="16"/>
      <c r="MSW223" s="16"/>
      <c r="MSX223" s="16"/>
      <c r="MSY223" s="16"/>
      <c r="MSZ223" s="16"/>
      <c r="MTA223" s="16"/>
      <c r="MTB223" s="16"/>
      <c r="MTC223" s="16"/>
      <c r="MTD223" s="16"/>
      <c r="MTE223" s="16"/>
      <c r="MTF223" s="16"/>
      <c r="MTG223" s="16"/>
      <c r="MTH223" s="16"/>
      <c r="MTI223" s="16"/>
      <c r="MTJ223" s="16"/>
      <c r="MTK223" s="16"/>
      <c r="MTL223" s="16"/>
      <c r="MTM223" s="16"/>
      <c r="MTN223" s="16"/>
      <c r="MTO223" s="16"/>
      <c r="MTP223" s="16"/>
      <c r="MTQ223" s="16"/>
      <c r="MTR223" s="16"/>
      <c r="MTS223" s="16"/>
      <c r="MTT223" s="16"/>
      <c r="MTU223" s="16"/>
      <c r="MTV223" s="16"/>
      <c r="MTW223" s="16"/>
      <c r="MTX223" s="16"/>
      <c r="MTY223" s="16"/>
      <c r="MTZ223" s="16"/>
      <c r="MUA223" s="16"/>
      <c r="MUB223" s="16"/>
      <c r="MUC223" s="16"/>
      <c r="MUD223" s="16"/>
      <c r="MUE223" s="16"/>
      <c r="MUF223" s="16"/>
      <c r="MUG223" s="16"/>
      <c r="MUH223" s="16"/>
      <c r="MUI223" s="16"/>
      <c r="MUJ223" s="16"/>
      <c r="MUK223" s="16"/>
      <c r="MUL223" s="16"/>
      <c r="MUM223" s="16"/>
      <c r="MUN223" s="16"/>
      <c r="MUO223" s="16"/>
      <c r="MUP223" s="16"/>
      <c r="MUQ223" s="16"/>
      <c r="MUR223" s="16"/>
      <c r="MUS223" s="16"/>
      <c r="MUT223" s="16"/>
      <c r="MUU223" s="16"/>
      <c r="MUV223" s="16"/>
      <c r="MUW223" s="16"/>
      <c r="MUX223" s="16"/>
      <c r="MUY223" s="16"/>
      <c r="MUZ223" s="16"/>
      <c r="MVA223" s="16"/>
      <c r="MVB223" s="16"/>
      <c r="MVC223" s="16"/>
      <c r="MVD223" s="16"/>
      <c r="MVE223" s="16"/>
      <c r="MVF223" s="16"/>
      <c r="MVG223" s="16"/>
      <c r="MVH223" s="16"/>
      <c r="MVI223" s="16"/>
      <c r="MVJ223" s="16"/>
      <c r="MVK223" s="16"/>
      <c r="MVL223" s="16"/>
      <c r="MVM223" s="16"/>
      <c r="MVN223" s="16"/>
      <c r="MVO223" s="16"/>
      <c r="MVP223" s="16"/>
      <c r="MVQ223" s="16"/>
      <c r="MVR223" s="16"/>
      <c r="MVS223" s="16"/>
      <c r="MVT223" s="16"/>
      <c r="MVU223" s="16"/>
      <c r="MVV223" s="16"/>
      <c r="MVW223" s="16"/>
      <c r="MVX223" s="16"/>
      <c r="MVY223" s="16"/>
      <c r="MVZ223" s="16"/>
      <c r="MWA223" s="16"/>
      <c r="MWB223" s="16"/>
      <c r="MWC223" s="16"/>
      <c r="MWD223" s="16"/>
      <c r="MWE223" s="16"/>
      <c r="MWF223" s="16"/>
      <c r="MWG223" s="16"/>
      <c r="MWH223" s="16"/>
      <c r="MWI223" s="16"/>
      <c r="MWJ223" s="16"/>
      <c r="MWK223" s="16"/>
      <c r="MWL223" s="16"/>
      <c r="MWM223" s="16"/>
      <c r="MWN223" s="16"/>
      <c r="MWO223" s="16"/>
      <c r="MWP223" s="16"/>
      <c r="MWQ223" s="16"/>
      <c r="MWR223" s="16"/>
      <c r="MWS223" s="16"/>
      <c r="MWT223" s="16"/>
      <c r="MWU223" s="16"/>
      <c r="MWV223" s="16"/>
      <c r="MWW223" s="16"/>
      <c r="MWX223" s="16"/>
      <c r="MWY223" s="16"/>
      <c r="MWZ223" s="16"/>
      <c r="MXA223" s="16"/>
      <c r="MXB223" s="16"/>
      <c r="MXC223" s="16"/>
      <c r="MXD223" s="16"/>
      <c r="MXE223" s="16"/>
      <c r="MXF223" s="16"/>
      <c r="MXG223" s="16"/>
      <c r="MXH223" s="16"/>
      <c r="MXI223" s="16"/>
      <c r="MXJ223" s="16"/>
      <c r="MXK223" s="16"/>
      <c r="MXL223" s="16"/>
      <c r="MXM223" s="16"/>
      <c r="MXN223" s="16"/>
      <c r="MXO223" s="16"/>
      <c r="MXP223" s="16"/>
      <c r="MXQ223" s="16"/>
      <c r="MXR223" s="16"/>
      <c r="MXS223" s="16"/>
      <c r="MXT223" s="16"/>
      <c r="MXU223" s="16"/>
      <c r="MXV223" s="16"/>
      <c r="MXW223" s="16"/>
      <c r="MXX223" s="16"/>
      <c r="MXY223" s="16"/>
      <c r="MXZ223" s="16"/>
      <c r="MYA223" s="16"/>
      <c r="MYB223" s="16"/>
      <c r="MYC223" s="16"/>
      <c r="MYD223" s="16"/>
      <c r="MYE223" s="16"/>
      <c r="MYF223" s="16"/>
      <c r="MYG223" s="16"/>
      <c r="MYH223" s="16"/>
      <c r="MYI223" s="16"/>
      <c r="MYJ223" s="16"/>
      <c r="MYK223" s="16"/>
      <c r="MYL223" s="16"/>
      <c r="MYM223" s="16"/>
      <c r="MYN223" s="16"/>
      <c r="MYO223" s="16"/>
      <c r="MYP223" s="16"/>
      <c r="MYQ223" s="16"/>
      <c r="MYR223" s="16"/>
      <c r="MYS223" s="16"/>
      <c r="MYT223" s="16"/>
      <c r="MYU223" s="16"/>
      <c r="MYV223" s="16"/>
      <c r="MYW223" s="16"/>
      <c r="MYX223" s="16"/>
      <c r="MYY223" s="16"/>
      <c r="MYZ223" s="16"/>
      <c r="MZA223" s="16"/>
      <c r="MZB223" s="16"/>
      <c r="MZC223" s="16"/>
      <c r="MZD223" s="16"/>
      <c r="MZE223" s="16"/>
      <c r="MZF223" s="16"/>
      <c r="MZG223" s="16"/>
      <c r="MZH223" s="16"/>
      <c r="MZI223" s="16"/>
      <c r="MZJ223" s="16"/>
      <c r="MZK223" s="16"/>
      <c r="MZL223" s="16"/>
      <c r="MZM223" s="16"/>
      <c r="MZN223" s="16"/>
      <c r="MZO223" s="16"/>
      <c r="MZP223" s="16"/>
      <c r="MZQ223" s="16"/>
      <c r="MZR223" s="16"/>
      <c r="MZS223" s="16"/>
      <c r="MZT223" s="16"/>
      <c r="MZU223" s="16"/>
      <c r="MZV223" s="16"/>
      <c r="MZW223" s="16"/>
      <c r="MZX223" s="16"/>
      <c r="MZY223" s="16"/>
      <c r="MZZ223" s="16"/>
      <c r="NAA223" s="16"/>
      <c r="NAB223" s="16"/>
      <c r="NAC223" s="16"/>
      <c r="NAD223" s="16"/>
      <c r="NAE223" s="16"/>
      <c r="NAF223" s="16"/>
      <c r="NAG223" s="16"/>
      <c r="NAH223" s="16"/>
      <c r="NAI223" s="16"/>
      <c r="NAJ223" s="16"/>
      <c r="NAK223" s="16"/>
      <c r="NAL223" s="16"/>
      <c r="NAM223" s="16"/>
      <c r="NAN223" s="16"/>
      <c r="NAO223" s="16"/>
      <c r="NAP223" s="16"/>
      <c r="NAQ223" s="16"/>
      <c r="NAR223" s="16"/>
      <c r="NAS223" s="16"/>
      <c r="NAT223" s="16"/>
      <c r="NAU223" s="16"/>
      <c r="NAV223" s="16"/>
      <c r="NAW223" s="16"/>
      <c r="NAX223" s="16"/>
      <c r="NAY223" s="16"/>
      <c r="NAZ223" s="16"/>
      <c r="NBA223" s="16"/>
      <c r="NBB223" s="16"/>
      <c r="NBC223" s="16"/>
      <c r="NBD223" s="16"/>
      <c r="NBE223" s="16"/>
      <c r="NBF223" s="16"/>
      <c r="NBG223" s="16"/>
      <c r="NBH223" s="16"/>
      <c r="NBI223" s="16"/>
      <c r="NBJ223" s="16"/>
      <c r="NBK223" s="16"/>
      <c r="NBL223" s="16"/>
      <c r="NBM223" s="16"/>
      <c r="NBN223" s="16"/>
      <c r="NBO223" s="16"/>
      <c r="NBP223" s="16"/>
      <c r="NBQ223" s="16"/>
      <c r="NBR223" s="16"/>
      <c r="NBS223" s="16"/>
      <c r="NBT223" s="16"/>
      <c r="NBU223" s="16"/>
      <c r="NBV223" s="16"/>
      <c r="NBW223" s="16"/>
      <c r="NBX223" s="16"/>
      <c r="NBY223" s="16"/>
      <c r="NBZ223" s="16"/>
      <c r="NCA223" s="16"/>
      <c r="NCB223" s="16"/>
      <c r="NCC223" s="16"/>
      <c r="NCD223" s="16"/>
      <c r="NCE223" s="16"/>
      <c r="NCF223" s="16"/>
      <c r="NCG223" s="16"/>
      <c r="NCH223" s="16"/>
      <c r="NCI223" s="16"/>
      <c r="NCJ223" s="16"/>
      <c r="NCK223" s="16"/>
      <c r="NCL223" s="16"/>
      <c r="NCM223" s="16"/>
      <c r="NCN223" s="16"/>
      <c r="NCO223" s="16"/>
      <c r="NCP223" s="16"/>
      <c r="NCQ223" s="16"/>
      <c r="NCR223" s="16"/>
      <c r="NCS223" s="16"/>
      <c r="NCT223" s="16"/>
      <c r="NCU223" s="16"/>
      <c r="NCV223" s="16"/>
      <c r="NCW223" s="16"/>
      <c r="NCX223" s="16"/>
      <c r="NCY223" s="16"/>
      <c r="NCZ223" s="16"/>
      <c r="NDA223" s="16"/>
      <c r="NDB223" s="16"/>
      <c r="NDC223" s="16"/>
      <c r="NDD223" s="16"/>
      <c r="NDE223" s="16"/>
      <c r="NDF223" s="16"/>
      <c r="NDG223" s="16"/>
      <c r="NDH223" s="16"/>
      <c r="NDI223" s="16"/>
      <c r="NDJ223" s="16"/>
      <c r="NDK223" s="16"/>
      <c r="NDL223" s="16"/>
      <c r="NDM223" s="16"/>
      <c r="NDN223" s="16"/>
      <c r="NDO223" s="16"/>
      <c r="NDP223" s="16"/>
      <c r="NDQ223" s="16"/>
      <c r="NDR223" s="16"/>
      <c r="NDS223" s="16"/>
      <c r="NDT223" s="16"/>
      <c r="NDU223" s="16"/>
      <c r="NDV223" s="16"/>
      <c r="NDW223" s="16"/>
      <c r="NDX223" s="16"/>
      <c r="NDY223" s="16"/>
      <c r="NDZ223" s="16"/>
      <c r="NEA223" s="16"/>
      <c r="NEB223" s="16"/>
      <c r="NEC223" s="16"/>
      <c r="NED223" s="16"/>
      <c r="NEE223" s="16"/>
      <c r="NEF223" s="16"/>
      <c r="NEG223" s="16"/>
      <c r="NEH223" s="16"/>
      <c r="NEI223" s="16"/>
      <c r="NEJ223" s="16"/>
      <c r="NEK223" s="16"/>
      <c r="NEL223" s="16"/>
      <c r="NEM223" s="16"/>
      <c r="NEN223" s="16"/>
      <c r="NEO223" s="16"/>
      <c r="NEP223" s="16"/>
      <c r="NEQ223" s="16"/>
      <c r="NER223" s="16"/>
      <c r="NES223" s="16"/>
      <c r="NET223" s="16"/>
      <c r="NEU223" s="16"/>
      <c r="NEV223" s="16"/>
      <c r="NEW223" s="16"/>
      <c r="NEX223" s="16"/>
      <c r="NEY223" s="16"/>
      <c r="NEZ223" s="16"/>
      <c r="NFA223" s="16"/>
      <c r="NFB223" s="16"/>
      <c r="NFC223" s="16"/>
      <c r="NFD223" s="16"/>
      <c r="NFE223" s="16"/>
      <c r="NFF223" s="16"/>
      <c r="NFG223" s="16"/>
      <c r="NFH223" s="16"/>
      <c r="NFI223" s="16"/>
      <c r="NFJ223" s="16"/>
      <c r="NFK223" s="16"/>
      <c r="NFL223" s="16"/>
      <c r="NFM223" s="16"/>
      <c r="NFN223" s="16"/>
      <c r="NFO223" s="16"/>
      <c r="NFP223" s="16"/>
      <c r="NFQ223" s="16"/>
      <c r="NFR223" s="16"/>
      <c r="NFS223" s="16"/>
      <c r="NFT223" s="16"/>
      <c r="NFU223" s="16"/>
      <c r="NFV223" s="16"/>
      <c r="NFW223" s="16"/>
      <c r="NFX223" s="16"/>
      <c r="NFY223" s="16"/>
      <c r="NFZ223" s="16"/>
      <c r="NGA223" s="16"/>
      <c r="NGB223" s="16"/>
      <c r="NGC223" s="16"/>
      <c r="NGD223" s="16"/>
      <c r="NGE223" s="16"/>
      <c r="NGF223" s="16"/>
      <c r="NGG223" s="16"/>
      <c r="NGH223" s="16"/>
      <c r="NGI223" s="16"/>
      <c r="NGJ223" s="16"/>
      <c r="NGK223" s="16"/>
      <c r="NGL223" s="16"/>
      <c r="NGM223" s="16"/>
      <c r="NGN223" s="16"/>
      <c r="NGO223" s="16"/>
      <c r="NGP223" s="16"/>
      <c r="NGQ223" s="16"/>
      <c r="NGR223" s="16"/>
      <c r="NGS223" s="16"/>
      <c r="NGT223" s="16"/>
      <c r="NGU223" s="16"/>
      <c r="NGV223" s="16"/>
      <c r="NGW223" s="16"/>
      <c r="NGX223" s="16"/>
      <c r="NGY223" s="16"/>
      <c r="NGZ223" s="16"/>
      <c r="NHA223" s="16"/>
      <c r="NHB223" s="16"/>
      <c r="NHC223" s="16"/>
      <c r="NHD223" s="16"/>
      <c r="NHE223" s="16"/>
      <c r="NHF223" s="16"/>
      <c r="NHG223" s="16"/>
      <c r="NHH223" s="16"/>
      <c r="NHI223" s="16"/>
      <c r="NHJ223" s="16"/>
      <c r="NHK223" s="16"/>
      <c r="NHL223" s="16"/>
      <c r="NHM223" s="16"/>
      <c r="NHN223" s="16"/>
      <c r="NHO223" s="16"/>
      <c r="NHP223" s="16"/>
      <c r="NHQ223" s="16"/>
      <c r="NHR223" s="16"/>
      <c r="NHS223" s="16"/>
      <c r="NHT223" s="16"/>
      <c r="NHU223" s="16"/>
      <c r="NHV223" s="16"/>
      <c r="NHW223" s="16"/>
      <c r="NHX223" s="16"/>
      <c r="NHY223" s="16"/>
      <c r="NHZ223" s="16"/>
      <c r="NIA223" s="16"/>
      <c r="NIB223" s="16"/>
      <c r="NIC223" s="16"/>
      <c r="NID223" s="16"/>
      <c r="NIE223" s="16"/>
      <c r="NIF223" s="16"/>
      <c r="NIG223" s="16"/>
      <c r="NIH223" s="16"/>
      <c r="NII223" s="16"/>
      <c r="NIJ223" s="16"/>
      <c r="NIK223" s="16"/>
      <c r="NIL223" s="16"/>
      <c r="NIM223" s="16"/>
      <c r="NIN223" s="16"/>
      <c r="NIO223" s="16"/>
      <c r="NIP223" s="16"/>
      <c r="NIQ223" s="16"/>
      <c r="NIR223" s="16"/>
      <c r="NIS223" s="16"/>
      <c r="NIT223" s="16"/>
      <c r="NIU223" s="16"/>
      <c r="NIV223" s="16"/>
      <c r="NIW223" s="16"/>
      <c r="NIX223" s="16"/>
      <c r="NIY223" s="16"/>
      <c r="NIZ223" s="16"/>
      <c r="NJA223" s="16"/>
      <c r="NJB223" s="16"/>
      <c r="NJC223" s="16"/>
      <c r="NJD223" s="16"/>
      <c r="NJE223" s="16"/>
      <c r="NJF223" s="16"/>
      <c r="NJG223" s="16"/>
      <c r="NJH223" s="16"/>
      <c r="NJI223" s="16"/>
      <c r="NJJ223" s="16"/>
      <c r="NJK223" s="16"/>
      <c r="NJL223" s="16"/>
      <c r="NJM223" s="16"/>
      <c r="NJN223" s="16"/>
      <c r="NJO223" s="16"/>
      <c r="NJP223" s="16"/>
      <c r="NJQ223" s="16"/>
      <c r="NJR223" s="16"/>
      <c r="NJS223" s="16"/>
      <c r="NJT223" s="16"/>
      <c r="NJU223" s="16"/>
      <c r="NJV223" s="16"/>
      <c r="NJW223" s="16"/>
      <c r="NJX223" s="16"/>
      <c r="NJY223" s="16"/>
      <c r="NJZ223" s="16"/>
      <c r="NKA223" s="16"/>
      <c r="NKB223" s="16"/>
      <c r="NKC223" s="16"/>
      <c r="NKD223" s="16"/>
      <c r="NKE223" s="16"/>
      <c r="NKF223" s="16"/>
      <c r="NKG223" s="16"/>
      <c r="NKH223" s="16"/>
      <c r="NKI223" s="16"/>
      <c r="NKJ223" s="16"/>
      <c r="NKK223" s="16"/>
      <c r="NKL223" s="16"/>
      <c r="NKM223" s="16"/>
      <c r="NKN223" s="16"/>
      <c r="NKO223" s="16"/>
      <c r="NKP223" s="16"/>
      <c r="NKQ223" s="16"/>
      <c r="NKR223" s="16"/>
      <c r="NKS223" s="16"/>
      <c r="NKT223" s="16"/>
      <c r="NKU223" s="16"/>
      <c r="NKV223" s="16"/>
      <c r="NKW223" s="16"/>
      <c r="NKX223" s="16"/>
      <c r="NKY223" s="16"/>
      <c r="NKZ223" s="16"/>
      <c r="NLA223" s="16"/>
      <c r="NLB223" s="16"/>
      <c r="NLC223" s="16"/>
      <c r="NLD223" s="16"/>
      <c r="NLE223" s="16"/>
      <c r="NLF223" s="16"/>
      <c r="NLG223" s="16"/>
      <c r="NLH223" s="16"/>
      <c r="NLI223" s="16"/>
      <c r="NLJ223" s="16"/>
      <c r="NLK223" s="16"/>
      <c r="NLL223" s="16"/>
      <c r="NLM223" s="16"/>
      <c r="NLN223" s="16"/>
      <c r="NLO223" s="16"/>
      <c r="NLP223" s="16"/>
      <c r="NLQ223" s="16"/>
      <c r="NLR223" s="16"/>
      <c r="NLS223" s="16"/>
      <c r="NLT223" s="16"/>
      <c r="NLU223" s="16"/>
      <c r="NLV223" s="16"/>
      <c r="NLW223" s="16"/>
      <c r="NLX223" s="16"/>
      <c r="NLY223" s="16"/>
      <c r="NLZ223" s="16"/>
      <c r="NMA223" s="16"/>
      <c r="NMB223" s="16"/>
      <c r="NMC223" s="16"/>
      <c r="NMD223" s="16"/>
      <c r="NME223" s="16"/>
      <c r="NMF223" s="16"/>
      <c r="NMG223" s="16"/>
      <c r="NMH223" s="16"/>
      <c r="NMI223" s="16"/>
      <c r="NMJ223" s="16"/>
      <c r="NMK223" s="16"/>
      <c r="NML223" s="16"/>
      <c r="NMM223" s="16"/>
      <c r="NMN223" s="16"/>
      <c r="NMO223" s="16"/>
      <c r="NMP223" s="16"/>
      <c r="NMQ223" s="16"/>
      <c r="NMR223" s="16"/>
      <c r="NMS223" s="16"/>
      <c r="NMT223" s="16"/>
      <c r="NMU223" s="16"/>
      <c r="NMV223" s="16"/>
      <c r="NMW223" s="16"/>
      <c r="NMX223" s="16"/>
      <c r="NMY223" s="16"/>
      <c r="NMZ223" s="16"/>
      <c r="NNA223" s="16"/>
      <c r="NNB223" s="16"/>
      <c r="NNC223" s="16"/>
      <c r="NND223" s="16"/>
      <c r="NNE223" s="16"/>
      <c r="NNF223" s="16"/>
      <c r="NNG223" s="16"/>
      <c r="NNH223" s="16"/>
      <c r="NNI223" s="16"/>
      <c r="NNJ223" s="16"/>
      <c r="NNK223" s="16"/>
      <c r="NNL223" s="16"/>
      <c r="NNM223" s="16"/>
      <c r="NNN223" s="16"/>
      <c r="NNO223" s="16"/>
      <c r="NNP223" s="16"/>
      <c r="NNQ223" s="16"/>
      <c r="NNR223" s="16"/>
      <c r="NNS223" s="16"/>
      <c r="NNT223" s="16"/>
      <c r="NNU223" s="16"/>
      <c r="NNV223" s="16"/>
      <c r="NNW223" s="16"/>
      <c r="NNX223" s="16"/>
      <c r="NNY223" s="16"/>
      <c r="NNZ223" s="16"/>
      <c r="NOA223" s="16"/>
      <c r="NOB223" s="16"/>
      <c r="NOC223" s="16"/>
      <c r="NOD223" s="16"/>
      <c r="NOE223" s="16"/>
      <c r="NOF223" s="16"/>
      <c r="NOG223" s="16"/>
      <c r="NOH223" s="16"/>
      <c r="NOI223" s="16"/>
      <c r="NOJ223" s="16"/>
      <c r="NOK223" s="16"/>
      <c r="NOL223" s="16"/>
      <c r="NOM223" s="16"/>
      <c r="NON223" s="16"/>
      <c r="NOO223" s="16"/>
      <c r="NOP223" s="16"/>
      <c r="NOQ223" s="16"/>
      <c r="NOR223" s="16"/>
      <c r="NOS223" s="16"/>
      <c r="NOT223" s="16"/>
      <c r="NOU223" s="16"/>
      <c r="NOV223" s="16"/>
      <c r="NOW223" s="16"/>
      <c r="NOX223" s="16"/>
      <c r="NOY223" s="16"/>
      <c r="NOZ223" s="16"/>
      <c r="NPA223" s="16"/>
      <c r="NPB223" s="16"/>
      <c r="NPC223" s="16"/>
      <c r="NPD223" s="16"/>
      <c r="NPE223" s="16"/>
      <c r="NPF223" s="16"/>
      <c r="NPG223" s="16"/>
      <c r="NPH223" s="16"/>
      <c r="NPI223" s="16"/>
      <c r="NPJ223" s="16"/>
      <c r="NPK223" s="16"/>
      <c r="NPL223" s="16"/>
      <c r="NPM223" s="16"/>
      <c r="NPN223" s="16"/>
      <c r="NPO223" s="16"/>
      <c r="NPP223" s="16"/>
      <c r="NPQ223" s="16"/>
      <c r="NPR223" s="16"/>
      <c r="NPS223" s="16"/>
      <c r="NPT223" s="16"/>
      <c r="NPU223" s="16"/>
      <c r="NPV223" s="16"/>
      <c r="NPW223" s="16"/>
      <c r="NPX223" s="16"/>
      <c r="NPY223" s="16"/>
      <c r="NPZ223" s="16"/>
      <c r="NQA223" s="16"/>
      <c r="NQB223" s="16"/>
      <c r="NQC223" s="16"/>
      <c r="NQD223" s="16"/>
      <c r="NQE223" s="16"/>
      <c r="NQF223" s="16"/>
      <c r="NQG223" s="16"/>
      <c r="NQH223" s="16"/>
      <c r="NQI223" s="16"/>
      <c r="NQJ223" s="16"/>
      <c r="NQK223" s="16"/>
      <c r="NQL223" s="16"/>
      <c r="NQM223" s="16"/>
      <c r="NQN223" s="16"/>
      <c r="NQO223" s="16"/>
      <c r="NQP223" s="16"/>
      <c r="NQQ223" s="16"/>
      <c r="NQR223" s="16"/>
      <c r="NQS223" s="16"/>
      <c r="NQT223" s="16"/>
      <c r="NQU223" s="16"/>
      <c r="NQV223" s="16"/>
      <c r="NQW223" s="16"/>
      <c r="NQX223" s="16"/>
      <c r="NQY223" s="16"/>
      <c r="NQZ223" s="16"/>
      <c r="NRA223" s="16"/>
      <c r="NRB223" s="16"/>
      <c r="NRC223" s="16"/>
      <c r="NRD223" s="16"/>
      <c r="NRE223" s="16"/>
      <c r="NRF223" s="16"/>
      <c r="NRG223" s="16"/>
      <c r="NRH223" s="16"/>
      <c r="NRI223" s="16"/>
      <c r="NRJ223" s="16"/>
      <c r="NRK223" s="16"/>
      <c r="NRL223" s="16"/>
      <c r="NRM223" s="16"/>
      <c r="NRN223" s="16"/>
      <c r="NRO223" s="16"/>
      <c r="NRP223" s="16"/>
      <c r="NRQ223" s="16"/>
      <c r="NRR223" s="16"/>
      <c r="NRS223" s="16"/>
      <c r="NRT223" s="16"/>
      <c r="NRU223" s="16"/>
      <c r="NRV223" s="16"/>
      <c r="NRW223" s="16"/>
      <c r="NRX223" s="16"/>
      <c r="NRY223" s="16"/>
      <c r="NRZ223" s="16"/>
      <c r="NSA223" s="16"/>
      <c r="NSB223" s="16"/>
      <c r="NSC223" s="16"/>
      <c r="NSD223" s="16"/>
      <c r="NSE223" s="16"/>
      <c r="NSF223" s="16"/>
      <c r="NSG223" s="16"/>
      <c r="NSH223" s="16"/>
      <c r="NSI223" s="16"/>
      <c r="NSJ223" s="16"/>
      <c r="NSK223" s="16"/>
      <c r="NSL223" s="16"/>
      <c r="NSM223" s="16"/>
      <c r="NSN223" s="16"/>
      <c r="NSO223" s="16"/>
      <c r="NSP223" s="16"/>
      <c r="NSQ223" s="16"/>
      <c r="NSR223" s="16"/>
      <c r="NSS223" s="16"/>
      <c r="NST223" s="16"/>
      <c r="NSU223" s="16"/>
      <c r="NSV223" s="16"/>
      <c r="NSW223" s="16"/>
      <c r="NSX223" s="16"/>
      <c r="NSY223" s="16"/>
      <c r="NSZ223" s="16"/>
      <c r="NTA223" s="16"/>
      <c r="NTB223" s="16"/>
      <c r="NTC223" s="16"/>
      <c r="NTD223" s="16"/>
      <c r="NTE223" s="16"/>
      <c r="NTF223" s="16"/>
      <c r="NTG223" s="16"/>
      <c r="NTH223" s="16"/>
      <c r="NTI223" s="16"/>
      <c r="NTJ223" s="16"/>
      <c r="NTK223" s="16"/>
      <c r="NTL223" s="16"/>
      <c r="NTM223" s="16"/>
      <c r="NTN223" s="16"/>
      <c r="NTO223" s="16"/>
      <c r="NTP223" s="16"/>
      <c r="NTQ223" s="16"/>
      <c r="NTR223" s="16"/>
      <c r="NTS223" s="16"/>
      <c r="NTT223" s="16"/>
      <c r="NTU223" s="16"/>
      <c r="NTV223" s="16"/>
      <c r="NTW223" s="16"/>
      <c r="NTX223" s="16"/>
      <c r="NTY223" s="16"/>
      <c r="NTZ223" s="16"/>
      <c r="NUA223" s="16"/>
      <c r="NUB223" s="16"/>
      <c r="NUC223" s="16"/>
      <c r="NUD223" s="16"/>
      <c r="NUE223" s="16"/>
      <c r="NUF223" s="16"/>
      <c r="NUG223" s="16"/>
      <c r="NUH223" s="16"/>
      <c r="NUI223" s="16"/>
      <c r="NUJ223" s="16"/>
      <c r="NUK223" s="16"/>
      <c r="NUL223" s="16"/>
      <c r="NUM223" s="16"/>
      <c r="NUN223" s="16"/>
      <c r="NUO223" s="16"/>
      <c r="NUP223" s="16"/>
      <c r="NUQ223" s="16"/>
      <c r="NUR223" s="16"/>
      <c r="NUS223" s="16"/>
      <c r="NUT223" s="16"/>
      <c r="NUU223" s="16"/>
      <c r="NUV223" s="16"/>
      <c r="NUW223" s="16"/>
      <c r="NUX223" s="16"/>
      <c r="NUY223" s="16"/>
      <c r="NUZ223" s="16"/>
      <c r="NVA223" s="16"/>
      <c r="NVB223" s="16"/>
      <c r="NVC223" s="16"/>
      <c r="NVD223" s="16"/>
      <c r="NVE223" s="16"/>
      <c r="NVF223" s="16"/>
      <c r="NVG223" s="16"/>
      <c r="NVH223" s="16"/>
      <c r="NVI223" s="16"/>
      <c r="NVJ223" s="16"/>
      <c r="NVK223" s="16"/>
      <c r="NVL223" s="16"/>
      <c r="NVM223" s="16"/>
      <c r="NVN223" s="16"/>
      <c r="NVO223" s="16"/>
      <c r="NVP223" s="16"/>
      <c r="NVQ223" s="16"/>
      <c r="NVR223" s="16"/>
      <c r="NVS223" s="16"/>
      <c r="NVT223" s="16"/>
      <c r="NVU223" s="16"/>
      <c r="NVV223" s="16"/>
      <c r="NVW223" s="16"/>
      <c r="NVX223" s="16"/>
      <c r="NVY223" s="16"/>
      <c r="NVZ223" s="16"/>
      <c r="NWA223" s="16"/>
      <c r="NWB223" s="16"/>
      <c r="NWC223" s="16"/>
      <c r="NWD223" s="16"/>
      <c r="NWE223" s="16"/>
      <c r="NWF223" s="16"/>
      <c r="NWG223" s="16"/>
      <c r="NWH223" s="16"/>
      <c r="NWI223" s="16"/>
      <c r="NWJ223" s="16"/>
      <c r="NWK223" s="16"/>
      <c r="NWL223" s="16"/>
      <c r="NWM223" s="16"/>
      <c r="NWN223" s="16"/>
      <c r="NWO223" s="16"/>
      <c r="NWP223" s="16"/>
      <c r="NWQ223" s="16"/>
      <c r="NWR223" s="16"/>
      <c r="NWS223" s="16"/>
      <c r="NWT223" s="16"/>
      <c r="NWU223" s="16"/>
      <c r="NWV223" s="16"/>
      <c r="NWW223" s="16"/>
      <c r="NWX223" s="16"/>
      <c r="NWY223" s="16"/>
      <c r="NWZ223" s="16"/>
      <c r="NXA223" s="16"/>
      <c r="NXB223" s="16"/>
      <c r="NXC223" s="16"/>
      <c r="NXD223" s="16"/>
      <c r="NXE223" s="16"/>
      <c r="NXF223" s="16"/>
      <c r="NXG223" s="16"/>
      <c r="NXH223" s="16"/>
      <c r="NXI223" s="16"/>
      <c r="NXJ223" s="16"/>
      <c r="NXK223" s="16"/>
      <c r="NXL223" s="16"/>
      <c r="NXM223" s="16"/>
      <c r="NXN223" s="16"/>
      <c r="NXO223" s="16"/>
      <c r="NXP223" s="16"/>
      <c r="NXQ223" s="16"/>
      <c r="NXR223" s="16"/>
      <c r="NXS223" s="16"/>
      <c r="NXT223" s="16"/>
      <c r="NXU223" s="16"/>
      <c r="NXV223" s="16"/>
      <c r="NXW223" s="16"/>
      <c r="NXX223" s="16"/>
      <c r="NXY223" s="16"/>
      <c r="NXZ223" s="16"/>
      <c r="NYA223" s="16"/>
      <c r="NYB223" s="16"/>
      <c r="NYC223" s="16"/>
      <c r="NYD223" s="16"/>
      <c r="NYE223" s="16"/>
      <c r="NYF223" s="16"/>
      <c r="NYG223" s="16"/>
      <c r="NYH223" s="16"/>
      <c r="NYI223" s="16"/>
      <c r="NYJ223" s="16"/>
      <c r="NYK223" s="16"/>
      <c r="NYL223" s="16"/>
      <c r="NYM223" s="16"/>
      <c r="NYN223" s="16"/>
      <c r="NYO223" s="16"/>
      <c r="NYP223" s="16"/>
      <c r="NYQ223" s="16"/>
      <c r="NYR223" s="16"/>
      <c r="NYS223" s="16"/>
      <c r="NYT223" s="16"/>
      <c r="NYU223" s="16"/>
      <c r="NYV223" s="16"/>
      <c r="NYW223" s="16"/>
      <c r="NYX223" s="16"/>
      <c r="NYY223" s="16"/>
      <c r="NYZ223" s="16"/>
      <c r="NZA223" s="16"/>
      <c r="NZB223" s="16"/>
      <c r="NZC223" s="16"/>
      <c r="NZD223" s="16"/>
      <c r="NZE223" s="16"/>
      <c r="NZF223" s="16"/>
      <c r="NZG223" s="16"/>
      <c r="NZH223" s="16"/>
      <c r="NZI223" s="16"/>
      <c r="NZJ223" s="16"/>
      <c r="NZK223" s="16"/>
      <c r="NZL223" s="16"/>
      <c r="NZM223" s="16"/>
      <c r="NZN223" s="16"/>
      <c r="NZO223" s="16"/>
      <c r="NZP223" s="16"/>
      <c r="NZQ223" s="16"/>
      <c r="NZR223" s="16"/>
      <c r="NZS223" s="16"/>
      <c r="NZT223" s="16"/>
      <c r="NZU223" s="16"/>
      <c r="NZV223" s="16"/>
      <c r="NZW223" s="16"/>
      <c r="NZX223" s="16"/>
      <c r="NZY223" s="16"/>
      <c r="NZZ223" s="16"/>
      <c r="OAA223" s="16"/>
      <c r="OAB223" s="16"/>
      <c r="OAC223" s="16"/>
      <c r="OAD223" s="16"/>
      <c r="OAE223" s="16"/>
      <c r="OAF223" s="16"/>
      <c r="OAG223" s="16"/>
      <c r="OAH223" s="16"/>
      <c r="OAI223" s="16"/>
      <c r="OAJ223" s="16"/>
      <c r="OAK223" s="16"/>
      <c r="OAL223" s="16"/>
      <c r="OAM223" s="16"/>
      <c r="OAN223" s="16"/>
      <c r="OAO223" s="16"/>
      <c r="OAP223" s="16"/>
      <c r="OAQ223" s="16"/>
      <c r="OAR223" s="16"/>
      <c r="OAS223" s="16"/>
      <c r="OAT223" s="16"/>
      <c r="OAU223" s="16"/>
      <c r="OAV223" s="16"/>
      <c r="OAW223" s="16"/>
      <c r="OAX223" s="16"/>
      <c r="OAY223" s="16"/>
      <c r="OAZ223" s="16"/>
      <c r="OBA223" s="16"/>
      <c r="OBB223" s="16"/>
      <c r="OBC223" s="16"/>
      <c r="OBD223" s="16"/>
      <c r="OBE223" s="16"/>
      <c r="OBF223" s="16"/>
      <c r="OBG223" s="16"/>
      <c r="OBH223" s="16"/>
      <c r="OBI223" s="16"/>
      <c r="OBJ223" s="16"/>
      <c r="OBK223" s="16"/>
      <c r="OBL223" s="16"/>
      <c r="OBM223" s="16"/>
      <c r="OBN223" s="16"/>
      <c r="OBO223" s="16"/>
      <c r="OBP223" s="16"/>
      <c r="OBQ223" s="16"/>
      <c r="OBR223" s="16"/>
      <c r="OBS223" s="16"/>
      <c r="OBT223" s="16"/>
      <c r="OBU223" s="16"/>
      <c r="OBV223" s="16"/>
      <c r="OBW223" s="16"/>
      <c r="OBX223" s="16"/>
      <c r="OBY223" s="16"/>
      <c r="OBZ223" s="16"/>
      <c r="OCA223" s="16"/>
      <c r="OCB223" s="16"/>
      <c r="OCC223" s="16"/>
      <c r="OCD223" s="16"/>
      <c r="OCE223" s="16"/>
      <c r="OCF223" s="16"/>
      <c r="OCG223" s="16"/>
      <c r="OCH223" s="16"/>
      <c r="OCI223" s="16"/>
      <c r="OCJ223" s="16"/>
      <c r="OCK223" s="16"/>
      <c r="OCL223" s="16"/>
      <c r="OCM223" s="16"/>
      <c r="OCN223" s="16"/>
      <c r="OCO223" s="16"/>
      <c r="OCP223" s="16"/>
      <c r="OCQ223" s="16"/>
      <c r="OCR223" s="16"/>
      <c r="OCS223" s="16"/>
      <c r="OCT223" s="16"/>
      <c r="OCU223" s="16"/>
      <c r="OCV223" s="16"/>
      <c r="OCW223" s="16"/>
      <c r="OCX223" s="16"/>
      <c r="OCY223" s="16"/>
      <c r="OCZ223" s="16"/>
      <c r="ODA223" s="16"/>
      <c r="ODB223" s="16"/>
      <c r="ODC223" s="16"/>
      <c r="ODD223" s="16"/>
      <c r="ODE223" s="16"/>
      <c r="ODF223" s="16"/>
      <c r="ODG223" s="16"/>
      <c r="ODH223" s="16"/>
      <c r="ODI223" s="16"/>
      <c r="ODJ223" s="16"/>
      <c r="ODK223" s="16"/>
      <c r="ODL223" s="16"/>
      <c r="ODM223" s="16"/>
      <c r="ODN223" s="16"/>
      <c r="ODO223" s="16"/>
      <c r="ODP223" s="16"/>
      <c r="ODQ223" s="16"/>
      <c r="ODR223" s="16"/>
      <c r="ODS223" s="16"/>
      <c r="ODT223" s="16"/>
      <c r="ODU223" s="16"/>
      <c r="ODV223" s="16"/>
      <c r="ODW223" s="16"/>
      <c r="ODX223" s="16"/>
      <c r="ODY223" s="16"/>
      <c r="ODZ223" s="16"/>
      <c r="OEA223" s="16"/>
      <c r="OEB223" s="16"/>
      <c r="OEC223" s="16"/>
      <c r="OED223" s="16"/>
      <c r="OEE223" s="16"/>
      <c r="OEF223" s="16"/>
      <c r="OEG223" s="16"/>
      <c r="OEH223" s="16"/>
      <c r="OEI223" s="16"/>
      <c r="OEJ223" s="16"/>
      <c r="OEK223" s="16"/>
      <c r="OEL223" s="16"/>
      <c r="OEM223" s="16"/>
      <c r="OEN223" s="16"/>
      <c r="OEO223" s="16"/>
      <c r="OEP223" s="16"/>
      <c r="OEQ223" s="16"/>
      <c r="OER223" s="16"/>
      <c r="OES223" s="16"/>
      <c r="OET223" s="16"/>
      <c r="OEU223" s="16"/>
      <c r="OEV223" s="16"/>
      <c r="OEW223" s="16"/>
      <c r="OEX223" s="16"/>
      <c r="OEY223" s="16"/>
      <c r="OEZ223" s="16"/>
      <c r="OFA223" s="16"/>
      <c r="OFB223" s="16"/>
      <c r="OFC223" s="16"/>
      <c r="OFD223" s="16"/>
      <c r="OFE223" s="16"/>
      <c r="OFF223" s="16"/>
      <c r="OFG223" s="16"/>
      <c r="OFH223" s="16"/>
      <c r="OFI223" s="16"/>
      <c r="OFJ223" s="16"/>
      <c r="OFK223" s="16"/>
      <c r="OFL223" s="16"/>
      <c r="OFM223" s="16"/>
      <c r="OFN223" s="16"/>
      <c r="OFO223" s="16"/>
      <c r="OFP223" s="16"/>
      <c r="OFQ223" s="16"/>
      <c r="OFR223" s="16"/>
      <c r="OFS223" s="16"/>
      <c r="OFT223" s="16"/>
      <c r="OFU223" s="16"/>
      <c r="OFV223" s="16"/>
      <c r="OFW223" s="16"/>
      <c r="OFX223" s="16"/>
      <c r="OFY223" s="16"/>
      <c r="OFZ223" s="16"/>
      <c r="OGA223" s="16"/>
      <c r="OGB223" s="16"/>
      <c r="OGC223" s="16"/>
      <c r="OGD223" s="16"/>
      <c r="OGE223" s="16"/>
      <c r="OGF223" s="16"/>
      <c r="OGG223" s="16"/>
      <c r="OGH223" s="16"/>
      <c r="OGI223" s="16"/>
      <c r="OGJ223" s="16"/>
      <c r="OGK223" s="16"/>
      <c r="OGL223" s="16"/>
      <c r="OGM223" s="16"/>
      <c r="OGN223" s="16"/>
      <c r="OGO223" s="16"/>
      <c r="OGP223" s="16"/>
      <c r="OGQ223" s="16"/>
      <c r="OGR223" s="16"/>
      <c r="OGS223" s="16"/>
      <c r="OGT223" s="16"/>
      <c r="OGU223" s="16"/>
      <c r="OGV223" s="16"/>
      <c r="OGW223" s="16"/>
      <c r="OGX223" s="16"/>
      <c r="OGY223" s="16"/>
      <c r="OGZ223" s="16"/>
      <c r="OHA223" s="16"/>
      <c r="OHB223" s="16"/>
      <c r="OHC223" s="16"/>
      <c r="OHD223" s="16"/>
      <c r="OHE223" s="16"/>
      <c r="OHF223" s="16"/>
      <c r="OHG223" s="16"/>
      <c r="OHH223" s="16"/>
      <c r="OHI223" s="16"/>
      <c r="OHJ223" s="16"/>
      <c r="OHK223" s="16"/>
      <c r="OHL223" s="16"/>
      <c r="OHM223" s="16"/>
      <c r="OHN223" s="16"/>
      <c r="OHO223" s="16"/>
      <c r="OHP223" s="16"/>
      <c r="OHQ223" s="16"/>
      <c r="OHR223" s="16"/>
      <c r="OHS223" s="16"/>
      <c r="OHT223" s="16"/>
      <c r="OHU223" s="16"/>
      <c r="OHV223" s="16"/>
      <c r="OHW223" s="16"/>
      <c r="OHX223" s="16"/>
      <c r="OHY223" s="16"/>
      <c r="OHZ223" s="16"/>
      <c r="OIA223" s="16"/>
      <c r="OIB223" s="16"/>
      <c r="OIC223" s="16"/>
      <c r="OID223" s="16"/>
      <c r="OIE223" s="16"/>
      <c r="OIF223" s="16"/>
      <c r="OIG223" s="16"/>
      <c r="OIH223" s="16"/>
      <c r="OII223" s="16"/>
      <c r="OIJ223" s="16"/>
      <c r="OIK223" s="16"/>
      <c r="OIL223" s="16"/>
      <c r="OIM223" s="16"/>
      <c r="OIN223" s="16"/>
      <c r="OIO223" s="16"/>
      <c r="OIP223" s="16"/>
      <c r="OIQ223" s="16"/>
      <c r="OIR223" s="16"/>
      <c r="OIS223" s="16"/>
      <c r="OIT223" s="16"/>
      <c r="OIU223" s="16"/>
      <c r="OIV223" s="16"/>
      <c r="OIW223" s="16"/>
      <c r="OIX223" s="16"/>
      <c r="OIY223" s="16"/>
      <c r="OIZ223" s="16"/>
      <c r="OJA223" s="16"/>
      <c r="OJB223" s="16"/>
      <c r="OJC223" s="16"/>
      <c r="OJD223" s="16"/>
      <c r="OJE223" s="16"/>
      <c r="OJF223" s="16"/>
      <c r="OJG223" s="16"/>
      <c r="OJH223" s="16"/>
      <c r="OJI223" s="16"/>
      <c r="OJJ223" s="16"/>
      <c r="OJK223" s="16"/>
      <c r="OJL223" s="16"/>
      <c r="OJM223" s="16"/>
      <c r="OJN223" s="16"/>
      <c r="OJO223" s="16"/>
      <c r="OJP223" s="16"/>
      <c r="OJQ223" s="16"/>
      <c r="OJR223" s="16"/>
      <c r="OJS223" s="16"/>
      <c r="OJT223" s="16"/>
      <c r="OJU223" s="16"/>
      <c r="OJV223" s="16"/>
      <c r="OJW223" s="16"/>
      <c r="OJX223" s="16"/>
      <c r="OJY223" s="16"/>
      <c r="OJZ223" s="16"/>
      <c r="OKA223" s="16"/>
      <c r="OKB223" s="16"/>
      <c r="OKC223" s="16"/>
      <c r="OKD223" s="16"/>
      <c r="OKE223" s="16"/>
      <c r="OKF223" s="16"/>
      <c r="OKG223" s="16"/>
      <c r="OKH223" s="16"/>
      <c r="OKI223" s="16"/>
      <c r="OKJ223" s="16"/>
      <c r="OKK223" s="16"/>
      <c r="OKL223" s="16"/>
      <c r="OKM223" s="16"/>
      <c r="OKN223" s="16"/>
      <c r="OKO223" s="16"/>
      <c r="OKP223" s="16"/>
      <c r="OKQ223" s="16"/>
      <c r="OKR223" s="16"/>
      <c r="OKS223" s="16"/>
      <c r="OKT223" s="16"/>
      <c r="OKU223" s="16"/>
      <c r="OKV223" s="16"/>
      <c r="OKW223" s="16"/>
      <c r="OKX223" s="16"/>
      <c r="OKY223" s="16"/>
      <c r="OKZ223" s="16"/>
      <c r="OLA223" s="16"/>
      <c r="OLB223" s="16"/>
      <c r="OLC223" s="16"/>
      <c r="OLD223" s="16"/>
      <c r="OLE223" s="16"/>
      <c r="OLF223" s="16"/>
      <c r="OLG223" s="16"/>
      <c r="OLH223" s="16"/>
      <c r="OLI223" s="16"/>
      <c r="OLJ223" s="16"/>
      <c r="OLK223" s="16"/>
      <c r="OLL223" s="16"/>
      <c r="OLM223" s="16"/>
      <c r="OLN223" s="16"/>
      <c r="OLO223" s="16"/>
      <c r="OLP223" s="16"/>
      <c r="OLQ223" s="16"/>
      <c r="OLR223" s="16"/>
      <c r="OLS223" s="16"/>
      <c r="OLT223" s="16"/>
      <c r="OLU223" s="16"/>
      <c r="OLV223" s="16"/>
      <c r="OLW223" s="16"/>
      <c r="OLX223" s="16"/>
      <c r="OLY223" s="16"/>
      <c r="OLZ223" s="16"/>
      <c r="OMA223" s="16"/>
      <c r="OMB223" s="16"/>
      <c r="OMC223" s="16"/>
      <c r="OMD223" s="16"/>
      <c r="OME223" s="16"/>
      <c r="OMF223" s="16"/>
      <c r="OMG223" s="16"/>
      <c r="OMH223" s="16"/>
      <c r="OMI223" s="16"/>
      <c r="OMJ223" s="16"/>
      <c r="OMK223" s="16"/>
      <c r="OML223" s="16"/>
      <c r="OMM223" s="16"/>
      <c r="OMN223" s="16"/>
      <c r="OMO223" s="16"/>
      <c r="OMP223" s="16"/>
      <c r="OMQ223" s="16"/>
      <c r="OMR223" s="16"/>
      <c r="OMS223" s="16"/>
      <c r="OMT223" s="16"/>
      <c r="OMU223" s="16"/>
      <c r="OMV223" s="16"/>
      <c r="OMW223" s="16"/>
      <c r="OMX223" s="16"/>
      <c r="OMY223" s="16"/>
      <c r="OMZ223" s="16"/>
      <c r="ONA223" s="16"/>
      <c r="ONB223" s="16"/>
      <c r="ONC223" s="16"/>
      <c r="OND223" s="16"/>
      <c r="ONE223" s="16"/>
      <c r="ONF223" s="16"/>
      <c r="ONG223" s="16"/>
      <c r="ONH223" s="16"/>
      <c r="ONI223" s="16"/>
      <c r="ONJ223" s="16"/>
      <c r="ONK223" s="16"/>
      <c r="ONL223" s="16"/>
      <c r="ONM223" s="16"/>
      <c r="ONN223" s="16"/>
      <c r="ONO223" s="16"/>
      <c r="ONP223" s="16"/>
      <c r="ONQ223" s="16"/>
      <c r="ONR223" s="16"/>
      <c r="ONS223" s="16"/>
      <c r="ONT223" s="16"/>
      <c r="ONU223" s="16"/>
      <c r="ONV223" s="16"/>
      <c r="ONW223" s="16"/>
      <c r="ONX223" s="16"/>
      <c r="ONY223" s="16"/>
      <c r="ONZ223" s="16"/>
      <c r="OOA223" s="16"/>
      <c r="OOB223" s="16"/>
      <c r="OOC223" s="16"/>
      <c r="OOD223" s="16"/>
      <c r="OOE223" s="16"/>
      <c r="OOF223" s="16"/>
      <c r="OOG223" s="16"/>
      <c r="OOH223" s="16"/>
      <c r="OOI223" s="16"/>
      <c r="OOJ223" s="16"/>
      <c r="OOK223" s="16"/>
      <c r="OOL223" s="16"/>
      <c r="OOM223" s="16"/>
      <c r="OON223" s="16"/>
      <c r="OOO223" s="16"/>
      <c r="OOP223" s="16"/>
      <c r="OOQ223" s="16"/>
      <c r="OOR223" s="16"/>
      <c r="OOS223" s="16"/>
      <c r="OOT223" s="16"/>
      <c r="OOU223" s="16"/>
      <c r="OOV223" s="16"/>
      <c r="OOW223" s="16"/>
      <c r="OOX223" s="16"/>
      <c r="OOY223" s="16"/>
      <c r="OOZ223" s="16"/>
      <c r="OPA223" s="16"/>
      <c r="OPB223" s="16"/>
      <c r="OPC223" s="16"/>
      <c r="OPD223" s="16"/>
      <c r="OPE223" s="16"/>
      <c r="OPF223" s="16"/>
      <c r="OPG223" s="16"/>
      <c r="OPH223" s="16"/>
      <c r="OPI223" s="16"/>
      <c r="OPJ223" s="16"/>
      <c r="OPK223" s="16"/>
      <c r="OPL223" s="16"/>
      <c r="OPM223" s="16"/>
      <c r="OPN223" s="16"/>
      <c r="OPO223" s="16"/>
      <c r="OPP223" s="16"/>
      <c r="OPQ223" s="16"/>
      <c r="OPR223" s="16"/>
      <c r="OPS223" s="16"/>
      <c r="OPT223" s="16"/>
      <c r="OPU223" s="16"/>
      <c r="OPV223" s="16"/>
      <c r="OPW223" s="16"/>
      <c r="OPX223" s="16"/>
      <c r="OPY223" s="16"/>
      <c r="OPZ223" s="16"/>
      <c r="OQA223" s="16"/>
      <c r="OQB223" s="16"/>
      <c r="OQC223" s="16"/>
      <c r="OQD223" s="16"/>
      <c r="OQE223" s="16"/>
      <c r="OQF223" s="16"/>
      <c r="OQG223" s="16"/>
      <c r="OQH223" s="16"/>
      <c r="OQI223" s="16"/>
      <c r="OQJ223" s="16"/>
      <c r="OQK223" s="16"/>
      <c r="OQL223" s="16"/>
      <c r="OQM223" s="16"/>
      <c r="OQN223" s="16"/>
      <c r="OQO223" s="16"/>
      <c r="OQP223" s="16"/>
      <c r="OQQ223" s="16"/>
      <c r="OQR223" s="16"/>
      <c r="OQS223" s="16"/>
      <c r="OQT223" s="16"/>
      <c r="OQU223" s="16"/>
      <c r="OQV223" s="16"/>
      <c r="OQW223" s="16"/>
      <c r="OQX223" s="16"/>
      <c r="OQY223" s="16"/>
      <c r="OQZ223" s="16"/>
      <c r="ORA223" s="16"/>
      <c r="ORB223" s="16"/>
      <c r="ORC223" s="16"/>
      <c r="ORD223" s="16"/>
      <c r="ORE223" s="16"/>
      <c r="ORF223" s="16"/>
      <c r="ORG223" s="16"/>
      <c r="ORH223" s="16"/>
      <c r="ORI223" s="16"/>
      <c r="ORJ223" s="16"/>
      <c r="ORK223" s="16"/>
      <c r="ORL223" s="16"/>
      <c r="ORM223" s="16"/>
      <c r="ORN223" s="16"/>
      <c r="ORO223" s="16"/>
      <c r="ORP223" s="16"/>
      <c r="ORQ223" s="16"/>
      <c r="ORR223" s="16"/>
      <c r="ORS223" s="16"/>
      <c r="ORT223" s="16"/>
      <c r="ORU223" s="16"/>
      <c r="ORV223" s="16"/>
      <c r="ORW223" s="16"/>
      <c r="ORX223" s="16"/>
      <c r="ORY223" s="16"/>
      <c r="ORZ223" s="16"/>
      <c r="OSA223" s="16"/>
      <c r="OSB223" s="16"/>
      <c r="OSC223" s="16"/>
      <c r="OSD223" s="16"/>
      <c r="OSE223" s="16"/>
      <c r="OSF223" s="16"/>
      <c r="OSG223" s="16"/>
      <c r="OSH223" s="16"/>
      <c r="OSI223" s="16"/>
      <c r="OSJ223" s="16"/>
      <c r="OSK223" s="16"/>
      <c r="OSL223" s="16"/>
      <c r="OSM223" s="16"/>
      <c r="OSN223" s="16"/>
      <c r="OSO223" s="16"/>
      <c r="OSP223" s="16"/>
      <c r="OSQ223" s="16"/>
      <c r="OSR223" s="16"/>
      <c r="OSS223" s="16"/>
      <c r="OST223" s="16"/>
      <c r="OSU223" s="16"/>
      <c r="OSV223" s="16"/>
      <c r="OSW223" s="16"/>
      <c r="OSX223" s="16"/>
      <c r="OSY223" s="16"/>
      <c r="OSZ223" s="16"/>
      <c r="OTA223" s="16"/>
      <c r="OTB223" s="16"/>
      <c r="OTC223" s="16"/>
      <c r="OTD223" s="16"/>
      <c r="OTE223" s="16"/>
      <c r="OTF223" s="16"/>
      <c r="OTG223" s="16"/>
      <c r="OTH223" s="16"/>
      <c r="OTI223" s="16"/>
      <c r="OTJ223" s="16"/>
      <c r="OTK223" s="16"/>
      <c r="OTL223" s="16"/>
      <c r="OTM223" s="16"/>
      <c r="OTN223" s="16"/>
      <c r="OTO223" s="16"/>
      <c r="OTP223" s="16"/>
      <c r="OTQ223" s="16"/>
      <c r="OTR223" s="16"/>
      <c r="OTS223" s="16"/>
      <c r="OTT223" s="16"/>
      <c r="OTU223" s="16"/>
      <c r="OTV223" s="16"/>
      <c r="OTW223" s="16"/>
      <c r="OTX223" s="16"/>
      <c r="OTY223" s="16"/>
      <c r="OTZ223" s="16"/>
      <c r="OUA223" s="16"/>
      <c r="OUB223" s="16"/>
      <c r="OUC223" s="16"/>
      <c r="OUD223" s="16"/>
      <c r="OUE223" s="16"/>
      <c r="OUF223" s="16"/>
      <c r="OUG223" s="16"/>
      <c r="OUH223" s="16"/>
      <c r="OUI223" s="16"/>
      <c r="OUJ223" s="16"/>
      <c r="OUK223" s="16"/>
      <c r="OUL223" s="16"/>
      <c r="OUM223" s="16"/>
      <c r="OUN223" s="16"/>
      <c r="OUO223" s="16"/>
      <c r="OUP223" s="16"/>
      <c r="OUQ223" s="16"/>
      <c r="OUR223" s="16"/>
      <c r="OUS223" s="16"/>
      <c r="OUT223" s="16"/>
      <c r="OUU223" s="16"/>
      <c r="OUV223" s="16"/>
      <c r="OUW223" s="16"/>
      <c r="OUX223" s="16"/>
      <c r="OUY223" s="16"/>
      <c r="OUZ223" s="16"/>
      <c r="OVA223" s="16"/>
      <c r="OVB223" s="16"/>
      <c r="OVC223" s="16"/>
      <c r="OVD223" s="16"/>
      <c r="OVE223" s="16"/>
      <c r="OVF223" s="16"/>
      <c r="OVG223" s="16"/>
      <c r="OVH223" s="16"/>
      <c r="OVI223" s="16"/>
      <c r="OVJ223" s="16"/>
      <c r="OVK223" s="16"/>
      <c r="OVL223" s="16"/>
      <c r="OVM223" s="16"/>
      <c r="OVN223" s="16"/>
      <c r="OVO223" s="16"/>
      <c r="OVP223" s="16"/>
      <c r="OVQ223" s="16"/>
      <c r="OVR223" s="16"/>
      <c r="OVS223" s="16"/>
      <c r="OVT223" s="16"/>
      <c r="OVU223" s="16"/>
      <c r="OVV223" s="16"/>
      <c r="OVW223" s="16"/>
      <c r="OVX223" s="16"/>
      <c r="OVY223" s="16"/>
      <c r="OVZ223" s="16"/>
      <c r="OWA223" s="16"/>
      <c r="OWB223" s="16"/>
      <c r="OWC223" s="16"/>
      <c r="OWD223" s="16"/>
      <c r="OWE223" s="16"/>
      <c r="OWF223" s="16"/>
      <c r="OWG223" s="16"/>
      <c r="OWH223" s="16"/>
      <c r="OWI223" s="16"/>
      <c r="OWJ223" s="16"/>
      <c r="OWK223" s="16"/>
      <c r="OWL223" s="16"/>
      <c r="OWM223" s="16"/>
      <c r="OWN223" s="16"/>
      <c r="OWO223" s="16"/>
      <c r="OWP223" s="16"/>
      <c r="OWQ223" s="16"/>
      <c r="OWR223" s="16"/>
      <c r="OWS223" s="16"/>
      <c r="OWT223" s="16"/>
      <c r="OWU223" s="16"/>
      <c r="OWV223" s="16"/>
      <c r="OWW223" s="16"/>
      <c r="OWX223" s="16"/>
      <c r="OWY223" s="16"/>
      <c r="OWZ223" s="16"/>
      <c r="OXA223" s="16"/>
      <c r="OXB223" s="16"/>
      <c r="OXC223" s="16"/>
      <c r="OXD223" s="16"/>
      <c r="OXE223" s="16"/>
      <c r="OXF223" s="16"/>
      <c r="OXG223" s="16"/>
      <c r="OXH223" s="16"/>
      <c r="OXI223" s="16"/>
      <c r="OXJ223" s="16"/>
      <c r="OXK223" s="16"/>
      <c r="OXL223" s="16"/>
      <c r="OXM223" s="16"/>
      <c r="OXN223" s="16"/>
      <c r="OXO223" s="16"/>
      <c r="OXP223" s="16"/>
      <c r="OXQ223" s="16"/>
      <c r="OXR223" s="16"/>
      <c r="OXS223" s="16"/>
      <c r="OXT223" s="16"/>
      <c r="OXU223" s="16"/>
      <c r="OXV223" s="16"/>
      <c r="OXW223" s="16"/>
      <c r="OXX223" s="16"/>
      <c r="OXY223" s="16"/>
      <c r="OXZ223" s="16"/>
      <c r="OYA223" s="16"/>
      <c r="OYB223" s="16"/>
      <c r="OYC223" s="16"/>
      <c r="OYD223" s="16"/>
      <c r="OYE223" s="16"/>
      <c r="OYF223" s="16"/>
      <c r="OYG223" s="16"/>
      <c r="OYH223" s="16"/>
      <c r="OYI223" s="16"/>
      <c r="OYJ223" s="16"/>
      <c r="OYK223" s="16"/>
      <c r="OYL223" s="16"/>
      <c r="OYM223" s="16"/>
      <c r="OYN223" s="16"/>
      <c r="OYO223" s="16"/>
      <c r="OYP223" s="16"/>
      <c r="OYQ223" s="16"/>
      <c r="OYR223" s="16"/>
      <c r="OYS223" s="16"/>
      <c r="OYT223" s="16"/>
      <c r="OYU223" s="16"/>
      <c r="OYV223" s="16"/>
      <c r="OYW223" s="16"/>
      <c r="OYX223" s="16"/>
      <c r="OYY223" s="16"/>
      <c r="OYZ223" s="16"/>
      <c r="OZA223" s="16"/>
      <c r="OZB223" s="16"/>
      <c r="OZC223" s="16"/>
      <c r="OZD223" s="16"/>
      <c r="OZE223" s="16"/>
      <c r="OZF223" s="16"/>
      <c r="OZG223" s="16"/>
      <c r="OZH223" s="16"/>
      <c r="OZI223" s="16"/>
      <c r="OZJ223" s="16"/>
      <c r="OZK223" s="16"/>
      <c r="OZL223" s="16"/>
      <c r="OZM223" s="16"/>
      <c r="OZN223" s="16"/>
      <c r="OZO223" s="16"/>
      <c r="OZP223" s="16"/>
      <c r="OZQ223" s="16"/>
      <c r="OZR223" s="16"/>
      <c r="OZS223" s="16"/>
      <c r="OZT223" s="16"/>
      <c r="OZU223" s="16"/>
      <c r="OZV223" s="16"/>
      <c r="OZW223" s="16"/>
      <c r="OZX223" s="16"/>
      <c r="OZY223" s="16"/>
      <c r="OZZ223" s="16"/>
      <c r="PAA223" s="16"/>
      <c r="PAB223" s="16"/>
      <c r="PAC223" s="16"/>
      <c r="PAD223" s="16"/>
      <c r="PAE223" s="16"/>
      <c r="PAF223" s="16"/>
      <c r="PAG223" s="16"/>
      <c r="PAH223" s="16"/>
      <c r="PAI223" s="16"/>
      <c r="PAJ223" s="16"/>
      <c r="PAK223" s="16"/>
      <c r="PAL223" s="16"/>
      <c r="PAM223" s="16"/>
      <c r="PAN223" s="16"/>
      <c r="PAO223" s="16"/>
      <c r="PAP223" s="16"/>
      <c r="PAQ223" s="16"/>
      <c r="PAR223" s="16"/>
      <c r="PAS223" s="16"/>
      <c r="PAT223" s="16"/>
      <c r="PAU223" s="16"/>
      <c r="PAV223" s="16"/>
      <c r="PAW223" s="16"/>
      <c r="PAX223" s="16"/>
      <c r="PAY223" s="16"/>
      <c r="PAZ223" s="16"/>
      <c r="PBA223" s="16"/>
      <c r="PBB223" s="16"/>
      <c r="PBC223" s="16"/>
      <c r="PBD223" s="16"/>
      <c r="PBE223" s="16"/>
      <c r="PBF223" s="16"/>
      <c r="PBG223" s="16"/>
      <c r="PBH223" s="16"/>
      <c r="PBI223" s="16"/>
      <c r="PBJ223" s="16"/>
      <c r="PBK223" s="16"/>
      <c r="PBL223" s="16"/>
      <c r="PBM223" s="16"/>
      <c r="PBN223" s="16"/>
      <c r="PBO223" s="16"/>
      <c r="PBP223" s="16"/>
      <c r="PBQ223" s="16"/>
      <c r="PBR223" s="16"/>
      <c r="PBS223" s="16"/>
      <c r="PBT223" s="16"/>
      <c r="PBU223" s="16"/>
      <c r="PBV223" s="16"/>
      <c r="PBW223" s="16"/>
      <c r="PBX223" s="16"/>
      <c r="PBY223" s="16"/>
      <c r="PBZ223" s="16"/>
      <c r="PCA223" s="16"/>
      <c r="PCB223" s="16"/>
      <c r="PCC223" s="16"/>
      <c r="PCD223" s="16"/>
      <c r="PCE223" s="16"/>
      <c r="PCF223" s="16"/>
      <c r="PCG223" s="16"/>
      <c r="PCH223" s="16"/>
      <c r="PCI223" s="16"/>
      <c r="PCJ223" s="16"/>
      <c r="PCK223" s="16"/>
      <c r="PCL223" s="16"/>
      <c r="PCM223" s="16"/>
      <c r="PCN223" s="16"/>
      <c r="PCO223" s="16"/>
      <c r="PCP223" s="16"/>
      <c r="PCQ223" s="16"/>
      <c r="PCR223" s="16"/>
      <c r="PCS223" s="16"/>
      <c r="PCT223" s="16"/>
      <c r="PCU223" s="16"/>
      <c r="PCV223" s="16"/>
      <c r="PCW223" s="16"/>
      <c r="PCX223" s="16"/>
      <c r="PCY223" s="16"/>
      <c r="PCZ223" s="16"/>
      <c r="PDA223" s="16"/>
      <c r="PDB223" s="16"/>
      <c r="PDC223" s="16"/>
      <c r="PDD223" s="16"/>
      <c r="PDE223" s="16"/>
      <c r="PDF223" s="16"/>
      <c r="PDG223" s="16"/>
      <c r="PDH223" s="16"/>
      <c r="PDI223" s="16"/>
      <c r="PDJ223" s="16"/>
      <c r="PDK223" s="16"/>
      <c r="PDL223" s="16"/>
      <c r="PDM223" s="16"/>
      <c r="PDN223" s="16"/>
      <c r="PDO223" s="16"/>
      <c r="PDP223" s="16"/>
      <c r="PDQ223" s="16"/>
      <c r="PDR223" s="16"/>
      <c r="PDS223" s="16"/>
      <c r="PDT223" s="16"/>
      <c r="PDU223" s="16"/>
      <c r="PDV223" s="16"/>
      <c r="PDW223" s="16"/>
      <c r="PDX223" s="16"/>
      <c r="PDY223" s="16"/>
      <c r="PDZ223" s="16"/>
      <c r="PEA223" s="16"/>
      <c r="PEB223" s="16"/>
      <c r="PEC223" s="16"/>
      <c r="PED223" s="16"/>
      <c r="PEE223" s="16"/>
      <c r="PEF223" s="16"/>
      <c r="PEG223" s="16"/>
      <c r="PEH223" s="16"/>
      <c r="PEI223" s="16"/>
      <c r="PEJ223" s="16"/>
      <c r="PEK223" s="16"/>
      <c r="PEL223" s="16"/>
      <c r="PEM223" s="16"/>
      <c r="PEN223" s="16"/>
      <c r="PEO223" s="16"/>
      <c r="PEP223" s="16"/>
      <c r="PEQ223" s="16"/>
      <c r="PER223" s="16"/>
      <c r="PES223" s="16"/>
      <c r="PET223" s="16"/>
      <c r="PEU223" s="16"/>
      <c r="PEV223" s="16"/>
      <c r="PEW223" s="16"/>
      <c r="PEX223" s="16"/>
      <c r="PEY223" s="16"/>
      <c r="PEZ223" s="16"/>
      <c r="PFA223" s="16"/>
      <c r="PFB223" s="16"/>
      <c r="PFC223" s="16"/>
      <c r="PFD223" s="16"/>
      <c r="PFE223" s="16"/>
      <c r="PFF223" s="16"/>
      <c r="PFG223" s="16"/>
      <c r="PFH223" s="16"/>
      <c r="PFI223" s="16"/>
      <c r="PFJ223" s="16"/>
      <c r="PFK223" s="16"/>
      <c r="PFL223" s="16"/>
      <c r="PFM223" s="16"/>
      <c r="PFN223" s="16"/>
      <c r="PFO223" s="16"/>
      <c r="PFP223" s="16"/>
      <c r="PFQ223" s="16"/>
      <c r="PFR223" s="16"/>
      <c r="PFS223" s="16"/>
      <c r="PFT223" s="16"/>
      <c r="PFU223" s="16"/>
      <c r="PFV223" s="16"/>
      <c r="PFW223" s="16"/>
      <c r="PFX223" s="16"/>
      <c r="PFY223" s="16"/>
      <c r="PFZ223" s="16"/>
      <c r="PGA223" s="16"/>
      <c r="PGB223" s="16"/>
      <c r="PGC223" s="16"/>
      <c r="PGD223" s="16"/>
      <c r="PGE223" s="16"/>
      <c r="PGF223" s="16"/>
      <c r="PGG223" s="16"/>
      <c r="PGH223" s="16"/>
      <c r="PGI223" s="16"/>
      <c r="PGJ223" s="16"/>
      <c r="PGK223" s="16"/>
      <c r="PGL223" s="16"/>
      <c r="PGM223" s="16"/>
      <c r="PGN223" s="16"/>
      <c r="PGO223" s="16"/>
      <c r="PGP223" s="16"/>
      <c r="PGQ223" s="16"/>
      <c r="PGR223" s="16"/>
      <c r="PGS223" s="16"/>
      <c r="PGT223" s="16"/>
      <c r="PGU223" s="16"/>
      <c r="PGV223" s="16"/>
      <c r="PGW223" s="16"/>
      <c r="PGX223" s="16"/>
      <c r="PGY223" s="16"/>
      <c r="PGZ223" s="16"/>
      <c r="PHA223" s="16"/>
      <c r="PHB223" s="16"/>
      <c r="PHC223" s="16"/>
      <c r="PHD223" s="16"/>
      <c r="PHE223" s="16"/>
      <c r="PHF223" s="16"/>
      <c r="PHG223" s="16"/>
      <c r="PHH223" s="16"/>
      <c r="PHI223" s="16"/>
      <c r="PHJ223" s="16"/>
      <c r="PHK223" s="16"/>
      <c r="PHL223" s="16"/>
      <c r="PHM223" s="16"/>
      <c r="PHN223" s="16"/>
      <c r="PHO223" s="16"/>
      <c r="PHP223" s="16"/>
      <c r="PHQ223" s="16"/>
      <c r="PHR223" s="16"/>
      <c r="PHS223" s="16"/>
      <c r="PHT223" s="16"/>
      <c r="PHU223" s="16"/>
      <c r="PHV223" s="16"/>
      <c r="PHW223" s="16"/>
      <c r="PHX223" s="16"/>
      <c r="PHY223" s="16"/>
      <c r="PHZ223" s="16"/>
      <c r="PIA223" s="16"/>
      <c r="PIB223" s="16"/>
      <c r="PIC223" s="16"/>
      <c r="PID223" s="16"/>
      <c r="PIE223" s="16"/>
      <c r="PIF223" s="16"/>
      <c r="PIG223" s="16"/>
      <c r="PIH223" s="16"/>
      <c r="PII223" s="16"/>
      <c r="PIJ223" s="16"/>
      <c r="PIK223" s="16"/>
      <c r="PIL223" s="16"/>
      <c r="PIM223" s="16"/>
      <c r="PIN223" s="16"/>
      <c r="PIO223" s="16"/>
      <c r="PIP223" s="16"/>
      <c r="PIQ223" s="16"/>
      <c r="PIR223" s="16"/>
      <c r="PIS223" s="16"/>
      <c r="PIT223" s="16"/>
      <c r="PIU223" s="16"/>
      <c r="PIV223" s="16"/>
      <c r="PIW223" s="16"/>
      <c r="PIX223" s="16"/>
      <c r="PIY223" s="16"/>
      <c r="PIZ223" s="16"/>
      <c r="PJA223" s="16"/>
      <c r="PJB223" s="16"/>
      <c r="PJC223" s="16"/>
      <c r="PJD223" s="16"/>
      <c r="PJE223" s="16"/>
      <c r="PJF223" s="16"/>
      <c r="PJG223" s="16"/>
      <c r="PJH223" s="16"/>
      <c r="PJI223" s="16"/>
      <c r="PJJ223" s="16"/>
      <c r="PJK223" s="16"/>
      <c r="PJL223" s="16"/>
      <c r="PJM223" s="16"/>
      <c r="PJN223" s="16"/>
      <c r="PJO223" s="16"/>
      <c r="PJP223" s="16"/>
      <c r="PJQ223" s="16"/>
      <c r="PJR223" s="16"/>
      <c r="PJS223" s="16"/>
      <c r="PJT223" s="16"/>
      <c r="PJU223" s="16"/>
      <c r="PJV223" s="16"/>
      <c r="PJW223" s="16"/>
      <c r="PJX223" s="16"/>
      <c r="PJY223" s="16"/>
      <c r="PJZ223" s="16"/>
      <c r="PKA223" s="16"/>
      <c r="PKB223" s="16"/>
      <c r="PKC223" s="16"/>
      <c r="PKD223" s="16"/>
      <c r="PKE223" s="16"/>
      <c r="PKF223" s="16"/>
      <c r="PKG223" s="16"/>
      <c r="PKH223" s="16"/>
      <c r="PKI223" s="16"/>
      <c r="PKJ223" s="16"/>
      <c r="PKK223" s="16"/>
      <c r="PKL223" s="16"/>
      <c r="PKM223" s="16"/>
      <c r="PKN223" s="16"/>
      <c r="PKO223" s="16"/>
      <c r="PKP223" s="16"/>
      <c r="PKQ223" s="16"/>
      <c r="PKR223" s="16"/>
      <c r="PKS223" s="16"/>
      <c r="PKT223" s="16"/>
      <c r="PKU223" s="16"/>
      <c r="PKV223" s="16"/>
      <c r="PKW223" s="16"/>
      <c r="PKX223" s="16"/>
      <c r="PKY223" s="16"/>
      <c r="PKZ223" s="16"/>
      <c r="PLA223" s="16"/>
      <c r="PLB223" s="16"/>
      <c r="PLC223" s="16"/>
      <c r="PLD223" s="16"/>
      <c r="PLE223" s="16"/>
      <c r="PLF223" s="16"/>
      <c r="PLG223" s="16"/>
      <c r="PLH223" s="16"/>
      <c r="PLI223" s="16"/>
      <c r="PLJ223" s="16"/>
      <c r="PLK223" s="16"/>
      <c r="PLL223" s="16"/>
      <c r="PLM223" s="16"/>
      <c r="PLN223" s="16"/>
      <c r="PLO223" s="16"/>
      <c r="PLP223" s="16"/>
      <c r="PLQ223" s="16"/>
      <c r="PLR223" s="16"/>
      <c r="PLS223" s="16"/>
      <c r="PLT223" s="16"/>
      <c r="PLU223" s="16"/>
      <c r="PLV223" s="16"/>
      <c r="PLW223" s="16"/>
      <c r="PLX223" s="16"/>
      <c r="PLY223" s="16"/>
      <c r="PLZ223" s="16"/>
      <c r="PMA223" s="16"/>
      <c r="PMB223" s="16"/>
      <c r="PMC223" s="16"/>
      <c r="PMD223" s="16"/>
      <c r="PME223" s="16"/>
      <c r="PMF223" s="16"/>
      <c r="PMG223" s="16"/>
      <c r="PMH223" s="16"/>
      <c r="PMI223" s="16"/>
      <c r="PMJ223" s="16"/>
      <c r="PMK223" s="16"/>
      <c r="PML223" s="16"/>
      <c r="PMM223" s="16"/>
      <c r="PMN223" s="16"/>
      <c r="PMO223" s="16"/>
      <c r="PMP223" s="16"/>
      <c r="PMQ223" s="16"/>
      <c r="PMR223" s="16"/>
      <c r="PMS223" s="16"/>
      <c r="PMT223" s="16"/>
      <c r="PMU223" s="16"/>
      <c r="PMV223" s="16"/>
      <c r="PMW223" s="16"/>
      <c r="PMX223" s="16"/>
      <c r="PMY223" s="16"/>
      <c r="PMZ223" s="16"/>
      <c r="PNA223" s="16"/>
      <c r="PNB223" s="16"/>
      <c r="PNC223" s="16"/>
      <c r="PND223" s="16"/>
      <c r="PNE223" s="16"/>
      <c r="PNF223" s="16"/>
      <c r="PNG223" s="16"/>
      <c r="PNH223" s="16"/>
      <c r="PNI223" s="16"/>
      <c r="PNJ223" s="16"/>
      <c r="PNK223" s="16"/>
      <c r="PNL223" s="16"/>
      <c r="PNM223" s="16"/>
      <c r="PNN223" s="16"/>
      <c r="PNO223" s="16"/>
      <c r="PNP223" s="16"/>
      <c r="PNQ223" s="16"/>
      <c r="PNR223" s="16"/>
      <c r="PNS223" s="16"/>
      <c r="PNT223" s="16"/>
      <c r="PNU223" s="16"/>
      <c r="PNV223" s="16"/>
      <c r="PNW223" s="16"/>
      <c r="PNX223" s="16"/>
      <c r="PNY223" s="16"/>
      <c r="PNZ223" s="16"/>
      <c r="POA223" s="16"/>
      <c r="POB223" s="16"/>
      <c r="POC223" s="16"/>
      <c r="POD223" s="16"/>
      <c r="POE223" s="16"/>
      <c r="POF223" s="16"/>
      <c r="POG223" s="16"/>
      <c r="POH223" s="16"/>
      <c r="POI223" s="16"/>
      <c r="POJ223" s="16"/>
      <c r="POK223" s="16"/>
      <c r="POL223" s="16"/>
      <c r="POM223" s="16"/>
      <c r="PON223" s="16"/>
      <c r="POO223" s="16"/>
      <c r="POP223" s="16"/>
      <c r="POQ223" s="16"/>
      <c r="POR223" s="16"/>
      <c r="POS223" s="16"/>
      <c r="POT223" s="16"/>
      <c r="POU223" s="16"/>
      <c r="POV223" s="16"/>
      <c r="POW223" s="16"/>
      <c r="POX223" s="16"/>
      <c r="POY223" s="16"/>
      <c r="POZ223" s="16"/>
      <c r="PPA223" s="16"/>
      <c r="PPB223" s="16"/>
      <c r="PPC223" s="16"/>
      <c r="PPD223" s="16"/>
      <c r="PPE223" s="16"/>
      <c r="PPF223" s="16"/>
      <c r="PPG223" s="16"/>
      <c r="PPH223" s="16"/>
      <c r="PPI223" s="16"/>
      <c r="PPJ223" s="16"/>
      <c r="PPK223" s="16"/>
      <c r="PPL223" s="16"/>
      <c r="PPM223" s="16"/>
      <c r="PPN223" s="16"/>
      <c r="PPO223" s="16"/>
      <c r="PPP223" s="16"/>
      <c r="PPQ223" s="16"/>
      <c r="PPR223" s="16"/>
      <c r="PPS223" s="16"/>
      <c r="PPT223" s="16"/>
      <c r="PPU223" s="16"/>
      <c r="PPV223" s="16"/>
      <c r="PPW223" s="16"/>
      <c r="PPX223" s="16"/>
      <c r="PPY223" s="16"/>
      <c r="PPZ223" s="16"/>
      <c r="PQA223" s="16"/>
      <c r="PQB223" s="16"/>
      <c r="PQC223" s="16"/>
      <c r="PQD223" s="16"/>
      <c r="PQE223" s="16"/>
      <c r="PQF223" s="16"/>
      <c r="PQG223" s="16"/>
      <c r="PQH223" s="16"/>
      <c r="PQI223" s="16"/>
      <c r="PQJ223" s="16"/>
      <c r="PQK223" s="16"/>
      <c r="PQL223" s="16"/>
      <c r="PQM223" s="16"/>
      <c r="PQN223" s="16"/>
      <c r="PQO223" s="16"/>
      <c r="PQP223" s="16"/>
      <c r="PQQ223" s="16"/>
      <c r="PQR223" s="16"/>
      <c r="PQS223" s="16"/>
      <c r="PQT223" s="16"/>
      <c r="PQU223" s="16"/>
      <c r="PQV223" s="16"/>
      <c r="PQW223" s="16"/>
      <c r="PQX223" s="16"/>
      <c r="PQY223" s="16"/>
      <c r="PQZ223" s="16"/>
      <c r="PRA223" s="16"/>
      <c r="PRB223" s="16"/>
      <c r="PRC223" s="16"/>
      <c r="PRD223" s="16"/>
      <c r="PRE223" s="16"/>
      <c r="PRF223" s="16"/>
      <c r="PRG223" s="16"/>
      <c r="PRH223" s="16"/>
      <c r="PRI223" s="16"/>
      <c r="PRJ223" s="16"/>
      <c r="PRK223" s="16"/>
      <c r="PRL223" s="16"/>
      <c r="PRM223" s="16"/>
      <c r="PRN223" s="16"/>
      <c r="PRO223" s="16"/>
      <c r="PRP223" s="16"/>
      <c r="PRQ223" s="16"/>
      <c r="PRR223" s="16"/>
      <c r="PRS223" s="16"/>
      <c r="PRT223" s="16"/>
      <c r="PRU223" s="16"/>
      <c r="PRV223" s="16"/>
      <c r="PRW223" s="16"/>
      <c r="PRX223" s="16"/>
      <c r="PRY223" s="16"/>
      <c r="PRZ223" s="16"/>
      <c r="PSA223" s="16"/>
      <c r="PSB223" s="16"/>
      <c r="PSC223" s="16"/>
      <c r="PSD223" s="16"/>
      <c r="PSE223" s="16"/>
      <c r="PSF223" s="16"/>
      <c r="PSG223" s="16"/>
      <c r="PSH223" s="16"/>
      <c r="PSI223" s="16"/>
      <c r="PSJ223" s="16"/>
      <c r="PSK223" s="16"/>
      <c r="PSL223" s="16"/>
      <c r="PSM223" s="16"/>
      <c r="PSN223" s="16"/>
      <c r="PSO223" s="16"/>
      <c r="PSP223" s="16"/>
      <c r="PSQ223" s="16"/>
      <c r="PSR223" s="16"/>
      <c r="PSS223" s="16"/>
      <c r="PST223" s="16"/>
      <c r="PSU223" s="16"/>
      <c r="PSV223" s="16"/>
      <c r="PSW223" s="16"/>
      <c r="PSX223" s="16"/>
      <c r="PSY223" s="16"/>
      <c r="PSZ223" s="16"/>
      <c r="PTA223" s="16"/>
      <c r="PTB223" s="16"/>
      <c r="PTC223" s="16"/>
      <c r="PTD223" s="16"/>
      <c r="PTE223" s="16"/>
      <c r="PTF223" s="16"/>
      <c r="PTG223" s="16"/>
      <c r="PTH223" s="16"/>
      <c r="PTI223" s="16"/>
      <c r="PTJ223" s="16"/>
      <c r="PTK223" s="16"/>
      <c r="PTL223" s="16"/>
      <c r="PTM223" s="16"/>
      <c r="PTN223" s="16"/>
      <c r="PTO223" s="16"/>
      <c r="PTP223" s="16"/>
      <c r="PTQ223" s="16"/>
      <c r="PTR223" s="16"/>
      <c r="PTS223" s="16"/>
      <c r="PTT223" s="16"/>
      <c r="PTU223" s="16"/>
      <c r="PTV223" s="16"/>
      <c r="PTW223" s="16"/>
      <c r="PTX223" s="16"/>
      <c r="PTY223" s="16"/>
      <c r="PTZ223" s="16"/>
      <c r="PUA223" s="16"/>
      <c r="PUB223" s="16"/>
      <c r="PUC223" s="16"/>
      <c r="PUD223" s="16"/>
      <c r="PUE223" s="16"/>
      <c r="PUF223" s="16"/>
      <c r="PUG223" s="16"/>
      <c r="PUH223" s="16"/>
      <c r="PUI223" s="16"/>
      <c r="PUJ223" s="16"/>
      <c r="PUK223" s="16"/>
      <c r="PUL223" s="16"/>
      <c r="PUM223" s="16"/>
      <c r="PUN223" s="16"/>
      <c r="PUO223" s="16"/>
      <c r="PUP223" s="16"/>
      <c r="PUQ223" s="16"/>
      <c r="PUR223" s="16"/>
      <c r="PUS223" s="16"/>
      <c r="PUT223" s="16"/>
      <c r="PUU223" s="16"/>
      <c r="PUV223" s="16"/>
      <c r="PUW223" s="16"/>
      <c r="PUX223" s="16"/>
      <c r="PUY223" s="16"/>
      <c r="PUZ223" s="16"/>
      <c r="PVA223" s="16"/>
      <c r="PVB223" s="16"/>
      <c r="PVC223" s="16"/>
      <c r="PVD223" s="16"/>
      <c r="PVE223" s="16"/>
      <c r="PVF223" s="16"/>
      <c r="PVG223" s="16"/>
      <c r="PVH223" s="16"/>
      <c r="PVI223" s="16"/>
      <c r="PVJ223" s="16"/>
      <c r="PVK223" s="16"/>
      <c r="PVL223" s="16"/>
      <c r="PVM223" s="16"/>
      <c r="PVN223" s="16"/>
      <c r="PVO223" s="16"/>
      <c r="PVP223" s="16"/>
      <c r="PVQ223" s="16"/>
      <c r="PVR223" s="16"/>
      <c r="PVS223" s="16"/>
      <c r="PVT223" s="16"/>
      <c r="PVU223" s="16"/>
      <c r="PVV223" s="16"/>
      <c r="PVW223" s="16"/>
      <c r="PVX223" s="16"/>
      <c r="PVY223" s="16"/>
      <c r="PVZ223" s="16"/>
      <c r="PWA223" s="16"/>
      <c r="PWB223" s="16"/>
      <c r="PWC223" s="16"/>
      <c r="PWD223" s="16"/>
      <c r="PWE223" s="16"/>
      <c r="PWF223" s="16"/>
      <c r="PWG223" s="16"/>
      <c r="PWH223" s="16"/>
      <c r="PWI223" s="16"/>
      <c r="PWJ223" s="16"/>
      <c r="PWK223" s="16"/>
      <c r="PWL223" s="16"/>
      <c r="PWM223" s="16"/>
      <c r="PWN223" s="16"/>
      <c r="PWO223" s="16"/>
      <c r="PWP223" s="16"/>
      <c r="PWQ223" s="16"/>
      <c r="PWR223" s="16"/>
      <c r="PWS223" s="16"/>
      <c r="PWT223" s="16"/>
      <c r="PWU223" s="16"/>
      <c r="PWV223" s="16"/>
      <c r="PWW223" s="16"/>
      <c r="PWX223" s="16"/>
      <c r="PWY223" s="16"/>
      <c r="PWZ223" s="16"/>
      <c r="PXA223" s="16"/>
      <c r="PXB223" s="16"/>
      <c r="PXC223" s="16"/>
      <c r="PXD223" s="16"/>
      <c r="PXE223" s="16"/>
      <c r="PXF223" s="16"/>
      <c r="PXG223" s="16"/>
      <c r="PXH223" s="16"/>
      <c r="PXI223" s="16"/>
      <c r="PXJ223" s="16"/>
      <c r="PXK223" s="16"/>
      <c r="PXL223" s="16"/>
      <c r="PXM223" s="16"/>
      <c r="PXN223" s="16"/>
      <c r="PXO223" s="16"/>
      <c r="PXP223" s="16"/>
      <c r="PXQ223" s="16"/>
      <c r="PXR223" s="16"/>
      <c r="PXS223" s="16"/>
      <c r="PXT223" s="16"/>
      <c r="PXU223" s="16"/>
      <c r="PXV223" s="16"/>
      <c r="PXW223" s="16"/>
      <c r="PXX223" s="16"/>
      <c r="PXY223" s="16"/>
      <c r="PXZ223" s="16"/>
      <c r="PYA223" s="16"/>
      <c r="PYB223" s="16"/>
      <c r="PYC223" s="16"/>
      <c r="PYD223" s="16"/>
      <c r="PYE223" s="16"/>
      <c r="PYF223" s="16"/>
      <c r="PYG223" s="16"/>
      <c r="PYH223" s="16"/>
      <c r="PYI223" s="16"/>
      <c r="PYJ223" s="16"/>
      <c r="PYK223" s="16"/>
      <c r="PYL223" s="16"/>
      <c r="PYM223" s="16"/>
      <c r="PYN223" s="16"/>
      <c r="PYO223" s="16"/>
      <c r="PYP223" s="16"/>
      <c r="PYQ223" s="16"/>
      <c r="PYR223" s="16"/>
      <c r="PYS223" s="16"/>
      <c r="PYT223" s="16"/>
      <c r="PYU223" s="16"/>
      <c r="PYV223" s="16"/>
      <c r="PYW223" s="16"/>
      <c r="PYX223" s="16"/>
      <c r="PYY223" s="16"/>
      <c r="PYZ223" s="16"/>
      <c r="PZA223" s="16"/>
      <c r="PZB223" s="16"/>
      <c r="PZC223" s="16"/>
      <c r="PZD223" s="16"/>
      <c r="PZE223" s="16"/>
      <c r="PZF223" s="16"/>
      <c r="PZG223" s="16"/>
      <c r="PZH223" s="16"/>
      <c r="PZI223" s="16"/>
      <c r="PZJ223" s="16"/>
      <c r="PZK223" s="16"/>
      <c r="PZL223" s="16"/>
      <c r="PZM223" s="16"/>
      <c r="PZN223" s="16"/>
      <c r="PZO223" s="16"/>
      <c r="PZP223" s="16"/>
      <c r="PZQ223" s="16"/>
      <c r="PZR223" s="16"/>
      <c r="PZS223" s="16"/>
      <c r="PZT223" s="16"/>
      <c r="PZU223" s="16"/>
      <c r="PZV223" s="16"/>
      <c r="PZW223" s="16"/>
      <c r="PZX223" s="16"/>
      <c r="PZY223" s="16"/>
      <c r="PZZ223" s="16"/>
      <c r="QAA223" s="16"/>
      <c r="QAB223" s="16"/>
      <c r="QAC223" s="16"/>
      <c r="QAD223" s="16"/>
      <c r="QAE223" s="16"/>
      <c r="QAF223" s="16"/>
      <c r="QAG223" s="16"/>
      <c r="QAH223" s="16"/>
      <c r="QAI223" s="16"/>
      <c r="QAJ223" s="16"/>
      <c r="QAK223" s="16"/>
      <c r="QAL223" s="16"/>
      <c r="QAM223" s="16"/>
      <c r="QAN223" s="16"/>
      <c r="QAO223" s="16"/>
      <c r="QAP223" s="16"/>
      <c r="QAQ223" s="16"/>
      <c r="QAR223" s="16"/>
      <c r="QAS223" s="16"/>
      <c r="QAT223" s="16"/>
      <c r="QAU223" s="16"/>
      <c r="QAV223" s="16"/>
      <c r="QAW223" s="16"/>
      <c r="QAX223" s="16"/>
      <c r="QAY223" s="16"/>
      <c r="QAZ223" s="16"/>
      <c r="QBA223" s="16"/>
      <c r="QBB223" s="16"/>
      <c r="QBC223" s="16"/>
      <c r="QBD223" s="16"/>
      <c r="QBE223" s="16"/>
      <c r="QBF223" s="16"/>
      <c r="QBG223" s="16"/>
      <c r="QBH223" s="16"/>
      <c r="QBI223" s="16"/>
      <c r="QBJ223" s="16"/>
      <c r="QBK223" s="16"/>
      <c r="QBL223" s="16"/>
      <c r="QBM223" s="16"/>
      <c r="QBN223" s="16"/>
      <c r="QBO223" s="16"/>
      <c r="QBP223" s="16"/>
      <c r="QBQ223" s="16"/>
      <c r="QBR223" s="16"/>
      <c r="QBS223" s="16"/>
      <c r="QBT223" s="16"/>
      <c r="QBU223" s="16"/>
      <c r="QBV223" s="16"/>
      <c r="QBW223" s="16"/>
      <c r="QBX223" s="16"/>
      <c r="QBY223" s="16"/>
      <c r="QBZ223" s="16"/>
      <c r="QCA223" s="16"/>
      <c r="QCB223" s="16"/>
      <c r="QCC223" s="16"/>
      <c r="QCD223" s="16"/>
      <c r="QCE223" s="16"/>
      <c r="QCF223" s="16"/>
      <c r="QCG223" s="16"/>
      <c r="QCH223" s="16"/>
      <c r="QCI223" s="16"/>
      <c r="QCJ223" s="16"/>
      <c r="QCK223" s="16"/>
      <c r="QCL223" s="16"/>
      <c r="QCM223" s="16"/>
      <c r="QCN223" s="16"/>
      <c r="QCO223" s="16"/>
      <c r="QCP223" s="16"/>
      <c r="QCQ223" s="16"/>
      <c r="QCR223" s="16"/>
      <c r="QCS223" s="16"/>
      <c r="QCT223" s="16"/>
      <c r="QCU223" s="16"/>
      <c r="QCV223" s="16"/>
      <c r="QCW223" s="16"/>
      <c r="QCX223" s="16"/>
      <c r="QCY223" s="16"/>
      <c r="QCZ223" s="16"/>
      <c r="QDA223" s="16"/>
      <c r="QDB223" s="16"/>
      <c r="QDC223" s="16"/>
      <c r="QDD223" s="16"/>
      <c r="QDE223" s="16"/>
      <c r="QDF223" s="16"/>
      <c r="QDG223" s="16"/>
      <c r="QDH223" s="16"/>
      <c r="QDI223" s="16"/>
      <c r="QDJ223" s="16"/>
      <c r="QDK223" s="16"/>
      <c r="QDL223" s="16"/>
      <c r="QDM223" s="16"/>
      <c r="QDN223" s="16"/>
      <c r="QDO223" s="16"/>
      <c r="QDP223" s="16"/>
      <c r="QDQ223" s="16"/>
      <c r="QDR223" s="16"/>
      <c r="QDS223" s="16"/>
      <c r="QDT223" s="16"/>
      <c r="QDU223" s="16"/>
      <c r="QDV223" s="16"/>
      <c r="QDW223" s="16"/>
      <c r="QDX223" s="16"/>
      <c r="QDY223" s="16"/>
      <c r="QDZ223" s="16"/>
      <c r="QEA223" s="16"/>
      <c r="QEB223" s="16"/>
      <c r="QEC223" s="16"/>
      <c r="QED223" s="16"/>
      <c r="QEE223" s="16"/>
      <c r="QEF223" s="16"/>
      <c r="QEG223" s="16"/>
      <c r="QEH223" s="16"/>
      <c r="QEI223" s="16"/>
      <c r="QEJ223" s="16"/>
      <c r="QEK223" s="16"/>
      <c r="QEL223" s="16"/>
      <c r="QEM223" s="16"/>
      <c r="QEN223" s="16"/>
      <c r="QEO223" s="16"/>
      <c r="QEP223" s="16"/>
      <c r="QEQ223" s="16"/>
      <c r="QER223" s="16"/>
      <c r="QES223" s="16"/>
      <c r="QET223" s="16"/>
      <c r="QEU223" s="16"/>
      <c r="QEV223" s="16"/>
      <c r="QEW223" s="16"/>
      <c r="QEX223" s="16"/>
      <c r="QEY223" s="16"/>
      <c r="QEZ223" s="16"/>
      <c r="QFA223" s="16"/>
      <c r="QFB223" s="16"/>
      <c r="QFC223" s="16"/>
      <c r="QFD223" s="16"/>
      <c r="QFE223" s="16"/>
      <c r="QFF223" s="16"/>
      <c r="QFG223" s="16"/>
      <c r="QFH223" s="16"/>
      <c r="QFI223" s="16"/>
      <c r="QFJ223" s="16"/>
      <c r="QFK223" s="16"/>
      <c r="QFL223" s="16"/>
      <c r="QFM223" s="16"/>
      <c r="QFN223" s="16"/>
      <c r="QFO223" s="16"/>
      <c r="QFP223" s="16"/>
      <c r="QFQ223" s="16"/>
      <c r="QFR223" s="16"/>
      <c r="QFS223" s="16"/>
      <c r="QFT223" s="16"/>
      <c r="QFU223" s="16"/>
      <c r="QFV223" s="16"/>
      <c r="QFW223" s="16"/>
      <c r="QFX223" s="16"/>
      <c r="QFY223" s="16"/>
      <c r="QFZ223" s="16"/>
      <c r="QGA223" s="16"/>
      <c r="QGB223" s="16"/>
      <c r="QGC223" s="16"/>
      <c r="QGD223" s="16"/>
      <c r="QGE223" s="16"/>
      <c r="QGF223" s="16"/>
      <c r="QGG223" s="16"/>
      <c r="QGH223" s="16"/>
      <c r="QGI223" s="16"/>
      <c r="QGJ223" s="16"/>
      <c r="QGK223" s="16"/>
      <c r="QGL223" s="16"/>
      <c r="QGM223" s="16"/>
      <c r="QGN223" s="16"/>
      <c r="QGO223" s="16"/>
      <c r="QGP223" s="16"/>
      <c r="QGQ223" s="16"/>
      <c r="QGR223" s="16"/>
      <c r="QGS223" s="16"/>
      <c r="QGT223" s="16"/>
      <c r="QGU223" s="16"/>
      <c r="QGV223" s="16"/>
      <c r="QGW223" s="16"/>
      <c r="QGX223" s="16"/>
      <c r="QGY223" s="16"/>
      <c r="QGZ223" s="16"/>
      <c r="QHA223" s="16"/>
      <c r="QHB223" s="16"/>
      <c r="QHC223" s="16"/>
      <c r="QHD223" s="16"/>
      <c r="QHE223" s="16"/>
      <c r="QHF223" s="16"/>
      <c r="QHG223" s="16"/>
      <c r="QHH223" s="16"/>
      <c r="QHI223" s="16"/>
      <c r="QHJ223" s="16"/>
      <c r="QHK223" s="16"/>
      <c r="QHL223" s="16"/>
      <c r="QHM223" s="16"/>
      <c r="QHN223" s="16"/>
      <c r="QHO223" s="16"/>
      <c r="QHP223" s="16"/>
      <c r="QHQ223" s="16"/>
      <c r="QHR223" s="16"/>
      <c r="QHS223" s="16"/>
      <c r="QHT223" s="16"/>
      <c r="QHU223" s="16"/>
      <c r="QHV223" s="16"/>
      <c r="QHW223" s="16"/>
      <c r="QHX223" s="16"/>
      <c r="QHY223" s="16"/>
      <c r="QHZ223" s="16"/>
      <c r="QIA223" s="16"/>
      <c r="QIB223" s="16"/>
      <c r="QIC223" s="16"/>
      <c r="QID223" s="16"/>
      <c r="QIE223" s="16"/>
      <c r="QIF223" s="16"/>
      <c r="QIG223" s="16"/>
      <c r="QIH223" s="16"/>
      <c r="QII223" s="16"/>
      <c r="QIJ223" s="16"/>
      <c r="QIK223" s="16"/>
      <c r="QIL223" s="16"/>
      <c r="QIM223" s="16"/>
      <c r="QIN223" s="16"/>
      <c r="QIO223" s="16"/>
      <c r="QIP223" s="16"/>
      <c r="QIQ223" s="16"/>
      <c r="QIR223" s="16"/>
      <c r="QIS223" s="16"/>
      <c r="QIT223" s="16"/>
      <c r="QIU223" s="16"/>
      <c r="QIV223" s="16"/>
      <c r="QIW223" s="16"/>
      <c r="QIX223" s="16"/>
      <c r="QIY223" s="16"/>
      <c r="QIZ223" s="16"/>
      <c r="QJA223" s="16"/>
      <c r="QJB223" s="16"/>
      <c r="QJC223" s="16"/>
      <c r="QJD223" s="16"/>
      <c r="QJE223" s="16"/>
      <c r="QJF223" s="16"/>
      <c r="QJG223" s="16"/>
      <c r="QJH223" s="16"/>
      <c r="QJI223" s="16"/>
      <c r="QJJ223" s="16"/>
      <c r="QJK223" s="16"/>
      <c r="QJL223" s="16"/>
      <c r="QJM223" s="16"/>
      <c r="QJN223" s="16"/>
      <c r="QJO223" s="16"/>
      <c r="QJP223" s="16"/>
      <c r="QJQ223" s="16"/>
      <c r="QJR223" s="16"/>
      <c r="QJS223" s="16"/>
      <c r="QJT223" s="16"/>
      <c r="QJU223" s="16"/>
      <c r="QJV223" s="16"/>
      <c r="QJW223" s="16"/>
      <c r="QJX223" s="16"/>
      <c r="QJY223" s="16"/>
      <c r="QJZ223" s="16"/>
      <c r="QKA223" s="16"/>
      <c r="QKB223" s="16"/>
      <c r="QKC223" s="16"/>
      <c r="QKD223" s="16"/>
      <c r="QKE223" s="16"/>
      <c r="QKF223" s="16"/>
      <c r="QKG223" s="16"/>
      <c r="QKH223" s="16"/>
      <c r="QKI223" s="16"/>
      <c r="QKJ223" s="16"/>
      <c r="QKK223" s="16"/>
      <c r="QKL223" s="16"/>
      <c r="QKM223" s="16"/>
      <c r="QKN223" s="16"/>
      <c r="QKO223" s="16"/>
      <c r="QKP223" s="16"/>
      <c r="QKQ223" s="16"/>
      <c r="QKR223" s="16"/>
      <c r="QKS223" s="16"/>
      <c r="QKT223" s="16"/>
      <c r="QKU223" s="16"/>
      <c r="QKV223" s="16"/>
      <c r="QKW223" s="16"/>
      <c r="QKX223" s="16"/>
      <c r="QKY223" s="16"/>
      <c r="QKZ223" s="16"/>
      <c r="QLA223" s="16"/>
      <c r="QLB223" s="16"/>
      <c r="QLC223" s="16"/>
      <c r="QLD223" s="16"/>
      <c r="QLE223" s="16"/>
      <c r="QLF223" s="16"/>
      <c r="QLG223" s="16"/>
      <c r="QLH223" s="16"/>
      <c r="QLI223" s="16"/>
      <c r="QLJ223" s="16"/>
      <c r="QLK223" s="16"/>
      <c r="QLL223" s="16"/>
      <c r="QLM223" s="16"/>
      <c r="QLN223" s="16"/>
      <c r="QLO223" s="16"/>
      <c r="QLP223" s="16"/>
      <c r="QLQ223" s="16"/>
      <c r="QLR223" s="16"/>
      <c r="QLS223" s="16"/>
      <c r="QLT223" s="16"/>
      <c r="QLU223" s="16"/>
      <c r="QLV223" s="16"/>
      <c r="QLW223" s="16"/>
      <c r="QLX223" s="16"/>
      <c r="QLY223" s="16"/>
      <c r="QLZ223" s="16"/>
      <c r="QMA223" s="16"/>
      <c r="QMB223" s="16"/>
      <c r="QMC223" s="16"/>
      <c r="QMD223" s="16"/>
      <c r="QME223" s="16"/>
      <c r="QMF223" s="16"/>
      <c r="QMG223" s="16"/>
      <c r="QMH223" s="16"/>
      <c r="QMI223" s="16"/>
      <c r="QMJ223" s="16"/>
      <c r="QMK223" s="16"/>
      <c r="QML223" s="16"/>
      <c r="QMM223" s="16"/>
      <c r="QMN223" s="16"/>
      <c r="QMO223" s="16"/>
      <c r="QMP223" s="16"/>
      <c r="QMQ223" s="16"/>
      <c r="QMR223" s="16"/>
      <c r="QMS223" s="16"/>
      <c r="QMT223" s="16"/>
      <c r="QMU223" s="16"/>
      <c r="QMV223" s="16"/>
      <c r="QMW223" s="16"/>
      <c r="QMX223" s="16"/>
      <c r="QMY223" s="16"/>
      <c r="QMZ223" s="16"/>
      <c r="QNA223" s="16"/>
      <c r="QNB223" s="16"/>
      <c r="QNC223" s="16"/>
      <c r="QND223" s="16"/>
      <c r="QNE223" s="16"/>
      <c r="QNF223" s="16"/>
      <c r="QNG223" s="16"/>
      <c r="QNH223" s="16"/>
      <c r="QNI223" s="16"/>
      <c r="QNJ223" s="16"/>
      <c r="QNK223" s="16"/>
      <c r="QNL223" s="16"/>
      <c r="QNM223" s="16"/>
      <c r="QNN223" s="16"/>
      <c r="QNO223" s="16"/>
      <c r="QNP223" s="16"/>
      <c r="QNQ223" s="16"/>
      <c r="QNR223" s="16"/>
      <c r="QNS223" s="16"/>
      <c r="QNT223" s="16"/>
      <c r="QNU223" s="16"/>
      <c r="QNV223" s="16"/>
      <c r="QNW223" s="16"/>
      <c r="QNX223" s="16"/>
      <c r="QNY223" s="16"/>
      <c r="QNZ223" s="16"/>
      <c r="QOA223" s="16"/>
      <c r="QOB223" s="16"/>
      <c r="QOC223" s="16"/>
      <c r="QOD223" s="16"/>
      <c r="QOE223" s="16"/>
      <c r="QOF223" s="16"/>
      <c r="QOG223" s="16"/>
      <c r="QOH223" s="16"/>
      <c r="QOI223" s="16"/>
      <c r="QOJ223" s="16"/>
      <c r="QOK223" s="16"/>
      <c r="QOL223" s="16"/>
      <c r="QOM223" s="16"/>
      <c r="QON223" s="16"/>
      <c r="QOO223" s="16"/>
      <c r="QOP223" s="16"/>
      <c r="QOQ223" s="16"/>
      <c r="QOR223" s="16"/>
      <c r="QOS223" s="16"/>
      <c r="QOT223" s="16"/>
      <c r="QOU223" s="16"/>
      <c r="QOV223" s="16"/>
      <c r="QOW223" s="16"/>
      <c r="QOX223" s="16"/>
      <c r="QOY223" s="16"/>
      <c r="QOZ223" s="16"/>
      <c r="QPA223" s="16"/>
      <c r="QPB223" s="16"/>
      <c r="QPC223" s="16"/>
      <c r="QPD223" s="16"/>
      <c r="QPE223" s="16"/>
      <c r="QPF223" s="16"/>
      <c r="QPG223" s="16"/>
      <c r="QPH223" s="16"/>
      <c r="QPI223" s="16"/>
      <c r="QPJ223" s="16"/>
      <c r="QPK223" s="16"/>
      <c r="QPL223" s="16"/>
      <c r="QPM223" s="16"/>
      <c r="QPN223" s="16"/>
      <c r="QPO223" s="16"/>
      <c r="QPP223" s="16"/>
      <c r="QPQ223" s="16"/>
      <c r="QPR223" s="16"/>
      <c r="QPS223" s="16"/>
      <c r="QPT223" s="16"/>
      <c r="QPU223" s="16"/>
      <c r="QPV223" s="16"/>
      <c r="QPW223" s="16"/>
      <c r="QPX223" s="16"/>
      <c r="QPY223" s="16"/>
      <c r="QPZ223" s="16"/>
      <c r="QQA223" s="16"/>
      <c r="QQB223" s="16"/>
      <c r="QQC223" s="16"/>
      <c r="QQD223" s="16"/>
      <c r="QQE223" s="16"/>
      <c r="QQF223" s="16"/>
      <c r="QQG223" s="16"/>
      <c r="QQH223" s="16"/>
      <c r="QQI223" s="16"/>
      <c r="QQJ223" s="16"/>
      <c r="QQK223" s="16"/>
      <c r="QQL223" s="16"/>
      <c r="QQM223" s="16"/>
      <c r="QQN223" s="16"/>
      <c r="QQO223" s="16"/>
      <c r="QQP223" s="16"/>
      <c r="QQQ223" s="16"/>
      <c r="QQR223" s="16"/>
      <c r="QQS223" s="16"/>
      <c r="QQT223" s="16"/>
      <c r="QQU223" s="16"/>
      <c r="QQV223" s="16"/>
      <c r="QQW223" s="16"/>
      <c r="QQX223" s="16"/>
      <c r="QQY223" s="16"/>
      <c r="QQZ223" s="16"/>
      <c r="QRA223" s="16"/>
      <c r="QRB223" s="16"/>
      <c r="QRC223" s="16"/>
      <c r="QRD223" s="16"/>
      <c r="QRE223" s="16"/>
      <c r="QRF223" s="16"/>
      <c r="QRG223" s="16"/>
      <c r="QRH223" s="16"/>
      <c r="QRI223" s="16"/>
      <c r="QRJ223" s="16"/>
      <c r="QRK223" s="16"/>
      <c r="QRL223" s="16"/>
      <c r="QRM223" s="16"/>
      <c r="QRN223" s="16"/>
      <c r="QRO223" s="16"/>
      <c r="QRP223" s="16"/>
      <c r="QRQ223" s="16"/>
      <c r="QRR223" s="16"/>
      <c r="QRS223" s="16"/>
      <c r="QRT223" s="16"/>
      <c r="QRU223" s="16"/>
      <c r="QRV223" s="16"/>
      <c r="QRW223" s="16"/>
      <c r="QRX223" s="16"/>
      <c r="QRY223" s="16"/>
      <c r="QRZ223" s="16"/>
      <c r="QSA223" s="16"/>
      <c r="QSB223" s="16"/>
      <c r="QSC223" s="16"/>
      <c r="QSD223" s="16"/>
      <c r="QSE223" s="16"/>
      <c r="QSF223" s="16"/>
      <c r="QSG223" s="16"/>
      <c r="QSH223" s="16"/>
      <c r="QSI223" s="16"/>
      <c r="QSJ223" s="16"/>
      <c r="QSK223" s="16"/>
      <c r="QSL223" s="16"/>
      <c r="QSM223" s="16"/>
      <c r="QSN223" s="16"/>
      <c r="QSO223" s="16"/>
      <c r="QSP223" s="16"/>
      <c r="QSQ223" s="16"/>
      <c r="QSR223" s="16"/>
      <c r="QSS223" s="16"/>
      <c r="QST223" s="16"/>
      <c r="QSU223" s="16"/>
      <c r="QSV223" s="16"/>
      <c r="QSW223" s="16"/>
      <c r="QSX223" s="16"/>
      <c r="QSY223" s="16"/>
      <c r="QSZ223" s="16"/>
      <c r="QTA223" s="16"/>
      <c r="QTB223" s="16"/>
      <c r="QTC223" s="16"/>
      <c r="QTD223" s="16"/>
      <c r="QTE223" s="16"/>
      <c r="QTF223" s="16"/>
      <c r="QTG223" s="16"/>
      <c r="QTH223" s="16"/>
      <c r="QTI223" s="16"/>
      <c r="QTJ223" s="16"/>
      <c r="QTK223" s="16"/>
      <c r="QTL223" s="16"/>
      <c r="QTM223" s="16"/>
      <c r="QTN223" s="16"/>
      <c r="QTO223" s="16"/>
      <c r="QTP223" s="16"/>
      <c r="QTQ223" s="16"/>
      <c r="QTR223" s="16"/>
      <c r="QTS223" s="16"/>
      <c r="QTT223" s="16"/>
      <c r="QTU223" s="16"/>
      <c r="QTV223" s="16"/>
      <c r="QTW223" s="16"/>
      <c r="QTX223" s="16"/>
      <c r="QTY223" s="16"/>
      <c r="QTZ223" s="16"/>
      <c r="QUA223" s="16"/>
      <c r="QUB223" s="16"/>
      <c r="QUC223" s="16"/>
      <c r="QUD223" s="16"/>
      <c r="QUE223" s="16"/>
      <c r="QUF223" s="16"/>
      <c r="QUG223" s="16"/>
      <c r="QUH223" s="16"/>
      <c r="QUI223" s="16"/>
      <c r="QUJ223" s="16"/>
      <c r="QUK223" s="16"/>
      <c r="QUL223" s="16"/>
      <c r="QUM223" s="16"/>
      <c r="QUN223" s="16"/>
      <c r="QUO223" s="16"/>
      <c r="QUP223" s="16"/>
      <c r="QUQ223" s="16"/>
      <c r="QUR223" s="16"/>
      <c r="QUS223" s="16"/>
      <c r="QUT223" s="16"/>
      <c r="QUU223" s="16"/>
      <c r="QUV223" s="16"/>
      <c r="QUW223" s="16"/>
      <c r="QUX223" s="16"/>
      <c r="QUY223" s="16"/>
      <c r="QUZ223" s="16"/>
      <c r="QVA223" s="16"/>
      <c r="QVB223" s="16"/>
      <c r="QVC223" s="16"/>
      <c r="QVD223" s="16"/>
      <c r="QVE223" s="16"/>
      <c r="QVF223" s="16"/>
      <c r="QVG223" s="16"/>
      <c r="QVH223" s="16"/>
      <c r="QVI223" s="16"/>
      <c r="QVJ223" s="16"/>
      <c r="QVK223" s="16"/>
      <c r="QVL223" s="16"/>
      <c r="QVM223" s="16"/>
      <c r="QVN223" s="16"/>
      <c r="QVO223" s="16"/>
      <c r="QVP223" s="16"/>
      <c r="QVQ223" s="16"/>
      <c r="QVR223" s="16"/>
      <c r="QVS223" s="16"/>
      <c r="QVT223" s="16"/>
      <c r="QVU223" s="16"/>
      <c r="QVV223" s="16"/>
      <c r="QVW223" s="16"/>
      <c r="QVX223" s="16"/>
      <c r="QVY223" s="16"/>
      <c r="QVZ223" s="16"/>
      <c r="QWA223" s="16"/>
      <c r="QWB223" s="16"/>
      <c r="QWC223" s="16"/>
      <c r="QWD223" s="16"/>
      <c r="QWE223" s="16"/>
      <c r="QWF223" s="16"/>
      <c r="QWG223" s="16"/>
      <c r="QWH223" s="16"/>
      <c r="QWI223" s="16"/>
      <c r="QWJ223" s="16"/>
      <c r="QWK223" s="16"/>
      <c r="QWL223" s="16"/>
      <c r="QWM223" s="16"/>
      <c r="QWN223" s="16"/>
      <c r="QWO223" s="16"/>
      <c r="QWP223" s="16"/>
      <c r="QWQ223" s="16"/>
      <c r="QWR223" s="16"/>
      <c r="QWS223" s="16"/>
      <c r="QWT223" s="16"/>
      <c r="QWU223" s="16"/>
      <c r="QWV223" s="16"/>
      <c r="QWW223" s="16"/>
      <c r="QWX223" s="16"/>
      <c r="QWY223" s="16"/>
      <c r="QWZ223" s="16"/>
      <c r="QXA223" s="16"/>
      <c r="QXB223" s="16"/>
      <c r="QXC223" s="16"/>
      <c r="QXD223" s="16"/>
      <c r="QXE223" s="16"/>
      <c r="QXF223" s="16"/>
      <c r="QXG223" s="16"/>
      <c r="QXH223" s="16"/>
      <c r="QXI223" s="16"/>
      <c r="QXJ223" s="16"/>
      <c r="QXK223" s="16"/>
      <c r="QXL223" s="16"/>
      <c r="QXM223" s="16"/>
      <c r="QXN223" s="16"/>
      <c r="QXO223" s="16"/>
      <c r="QXP223" s="16"/>
      <c r="QXQ223" s="16"/>
      <c r="QXR223" s="16"/>
      <c r="QXS223" s="16"/>
      <c r="QXT223" s="16"/>
      <c r="QXU223" s="16"/>
      <c r="QXV223" s="16"/>
      <c r="QXW223" s="16"/>
      <c r="QXX223" s="16"/>
      <c r="QXY223" s="16"/>
      <c r="QXZ223" s="16"/>
      <c r="QYA223" s="16"/>
      <c r="QYB223" s="16"/>
      <c r="QYC223" s="16"/>
      <c r="QYD223" s="16"/>
      <c r="QYE223" s="16"/>
      <c r="QYF223" s="16"/>
      <c r="QYG223" s="16"/>
      <c r="QYH223" s="16"/>
      <c r="QYI223" s="16"/>
      <c r="QYJ223" s="16"/>
      <c r="QYK223" s="16"/>
      <c r="QYL223" s="16"/>
      <c r="QYM223" s="16"/>
      <c r="QYN223" s="16"/>
      <c r="QYO223" s="16"/>
      <c r="QYP223" s="16"/>
      <c r="QYQ223" s="16"/>
      <c r="QYR223" s="16"/>
      <c r="QYS223" s="16"/>
      <c r="QYT223" s="16"/>
      <c r="QYU223" s="16"/>
      <c r="QYV223" s="16"/>
      <c r="QYW223" s="16"/>
      <c r="QYX223" s="16"/>
      <c r="QYY223" s="16"/>
      <c r="QYZ223" s="16"/>
      <c r="QZA223" s="16"/>
      <c r="QZB223" s="16"/>
      <c r="QZC223" s="16"/>
      <c r="QZD223" s="16"/>
      <c r="QZE223" s="16"/>
      <c r="QZF223" s="16"/>
      <c r="QZG223" s="16"/>
      <c r="QZH223" s="16"/>
      <c r="QZI223" s="16"/>
      <c r="QZJ223" s="16"/>
      <c r="QZK223" s="16"/>
      <c r="QZL223" s="16"/>
      <c r="QZM223" s="16"/>
      <c r="QZN223" s="16"/>
      <c r="QZO223" s="16"/>
      <c r="QZP223" s="16"/>
      <c r="QZQ223" s="16"/>
      <c r="QZR223" s="16"/>
      <c r="QZS223" s="16"/>
      <c r="QZT223" s="16"/>
      <c r="QZU223" s="16"/>
      <c r="QZV223" s="16"/>
      <c r="QZW223" s="16"/>
      <c r="QZX223" s="16"/>
      <c r="QZY223" s="16"/>
      <c r="QZZ223" s="16"/>
      <c r="RAA223" s="16"/>
      <c r="RAB223" s="16"/>
      <c r="RAC223" s="16"/>
      <c r="RAD223" s="16"/>
      <c r="RAE223" s="16"/>
      <c r="RAF223" s="16"/>
      <c r="RAG223" s="16"/>
      <c r="RAH223" s="16"/>
      <c r="RAI223" s="16"/>
      <c r="RAJ223" s="16"/>
      <c r="RAK223" s="16"/>
      <c r="RAL223" s="16"/>
      <c r="RAM223" s="16"/>
      <c r="RAN223" s="16"/>
      <c r="RAO223" s="16"/>
      <c r="RAP223" s="16"/>
      <c r="RAQ223" s="16"/>
      <c r="RAR223" s="16"/>
      <c r="RAS223" s="16"/>
      <c r="RAT223" s="16"/>
      <c r="RAU223" s="16"/>
      <c r="RAV223" s="16"/>
      <c r="RAW223" s="16"/>
      <c r="RAX223" s="16"/>
      <c r="RAY223" s="16"/>
      <c r="RAZ223" s="16"/>
      <c r="RBA223" s="16"/>
      <c r="RBB223" s="16"/>
      <c r="RBC223" s="16"/>
      <c r="RBD223" s="16"/>
      <c r="RBE223" s="16"/>
      <c r="RBF223" s="16"/>
      <c r="RBG223" s="16"/>
      <c r="RBH223" s="16"/>
      <c r="RBI223" s="16"/>
      <c r="RBJ223" s="16"/>
      <c r="RBK223" s="16"/>
      <c r="RBL223" s="16"/>
      <c r="RBM223" s="16"/>
      <c r="RBN223" s="16"/>
      <c r="RBO223" s="16"/>
      <c r="RBP223" s="16"/>
      <c r="RBQ223" s="16"/>
      <c r="RBR223" s="16"/>
      <c r="RBS223" s="16"/>
      <c r="RBT223" s="16"/>
      <c r="RBU223" s="16"/>
      <c r="RBV223" s="16"/>
      <c r="RBW223" s="16"/>
      <c r="RBX223" s="16"/>
      <c r="RBY223" s="16"/>
      <c r="RBZ223" s="16"/>
      <c r="RCA223" s="16"/>
      <c r="RCB223" s="16"/>
      <c r="RCC223" s="16"/>
      <c r="RCD223" s="16"/>
      <c r="RCE223" s="16"/>
      <c r="RCF223" s="16"/>
      <c r="RCG223" s="16"/>
      <c r="RCH223" s="16"/>
      <c r="RCI223" s="16"/>
      <c r="RCJ223" s="16"/>
      <c r="RCK223" s="16"/>
      <c r="RCL223" s="16"/>
      <c r="RCM223" s="16"/>
      <c r="RCN223" s="16"/>
      <c r="RCO223" s="16"/>
      <c r="RCP223" s="16"/>
      <c r="RCQ223" s="16"/>
      <c r="RCR223" s="16"/>
      <c r="RCS223" s="16"/>
      <c r="RCT223" s="16"/>
      <c r="RCU223" s="16"/>
      <c r="RCV223" s="16"/>
      <c r="RCW223" s="16"/>
      <c r="RCX223" s="16"/>
      <c r="RCY223" s="16"/>
      <c r="RCZ223" s="16"/>
      <c r="RDA223" s="16"/>
      <c r="RDB223" s="16"/>
      <c r="RDC223" s="16"/>
      <c r="RDD223" s="16"/>
      <c r="RDE223" s="16"/>
      <c r="RDF223" s="16"/>
      <c r="RDG223" s="16"/>
      <c r="RDH223" s="16"/>
      <c r="RDI223" s="16"/>
      <c r="RDJ223" s="16"/>
      <c r="RDK223" s="16"/>
      <c r="RDL223" s="16"/>
      <c r="RDM223" s="16"/>
      <c r="RDN223" s="16"/>
      <c r="RDO223" s="16"/>
      <c r="RDP223" s="16"/>
      <c r="RDQ223" s="16"/>
      <c r="RDR223" s="16"/>
      <c r="RDS223" s="16"/>
      <c r="RDT223" s="16"/>
      <c r="RDU223" s="16"/>
      <c r="RDV223" s="16"/>
      <c r="RDW223" s="16"/>
      <c r="RDX223" s="16"/>
      <c r="RDY223" s="16"/>
      <c r="RDZ223" s="16"/>
      <c r="REA223" s="16"/>
      <c r="REB223" s="16"/>
      <c r="REC223" s="16"/>
      <c r="RED223" s="16"/>
      <c r="REE223" s="16"/>
      <c r="REF223" s="16"/>
      <c r="REG223" s="16"/>
      <c r="REH223" s="16"/>
      <c r="REI223" s="16"/>
      <c r="REJ223" s="16"/>
      <c r="REK223" s="16"/>
      <c r="REL223" s="16"/>
      <c r="REM223" s="16"/>
      <c r="REN223" s="16"/>
      <c r="REO223" s="16"/>
      <c r="REP223" s="16"/>
      <c r="REQ223" s="16"/>
      <c r="RER223" s="16"/>
      <c r="RES223" s="16"/>
      <c r="RET223" s="16"/>
      <c r="REU223" s="16"/>
      <c r="REV223" s="16"/>
      <c r="REW223" s="16"/>
      <c r="REX223" s="16"/>
      <c r="REY223" s="16"/>
      <c r="REZ223" s="16"/>
      <c r="RFA223" s="16"/>
      <c r="RFB223" s="16"/>
      <c r="RFC223" s="16"/>
      <c r="RFD223" s="16"/>
      <c r="RFE223" s="16"/>
      <c r="RFF223" s="16"/>
      <c r="RFG223" s="16"/>
      <c r="RFH223" s="16"/>
      <c r="RFI223" s="16"/>
      <c r="RFJ223" s="16"/>
      <c r="RFK223" s="16"/>
      <c r="RFL223" s="16"/>
      <c r="RFM223" s="16"/>
      <c r="RFN223" s="16"/>
      <c r="RFO223" s="16"/>
      <c r="RFP223" s="16"/>
      <c r="RFQ223" s="16"/>
      <c r="RFR223" s="16"/>
      <c r="RFS223" s="16"/>
      <c r="RFT223" s="16"/>
      <c r="RFU223" s="16"/>
      <c r="RFV223" s="16"/>
      <c r="RFW223" s="16"/>
      <c r="RFX223" s="16"/>
      <c r="RFY223" s="16"/>
      <c r="RFZ223" s="16"/>
      <c r="RGA223" s="16"/>
      <c r="RGB223" s="16"/>
      <c r="RGC223" s="16"/>
      <c r="RGD223" s="16"/>
      <c r="RGE223" s="16"/>
      <c r="RGF223" s="16"/>
      <c r="RGG223" s="16"/>
      <c r="RGH223" s="16"/>
      <c r="RGI223" s="16"/>
      <c r="RGJ223" s="16"/>
      <c r="RGK223" s="16"/>
      <c r="RGL223" s="16"/>
      <c r="RGM223" s="16"/>
      <c r="RGN223" s="16"/>
      <c r="RGO223" s="16"/>
      <c r="RGP223" s="16"/>
      <c r="RGQ223" s="16"/>
      <c r="RGR223" s="16"/>
      <c r="RGS223" s="16"/>
      <c r="RGT223" s="16"/>
      <c r="RGU223" s="16"/>
      <c r="RGV223" s="16"/>
      <c r="RGW223" s="16"/>
      <c r="RGX223" s="16"/>
      <c r="RGY223" s="16"/>
      <c r="RGZ223" s="16"/>
      <c r="RHA223" s="16"/>
      <c r="RHB223" s="16"/>
      <c r="RHC223" s="16"/>
      <c r="RHD223" s="16"/>
      <c r="RHE223" s="16"/>
      <c r="RHF223" s="16"/>
      <c r="RHG223" s="16"/>
      <c r="RHH223" s="16"/>
      <c r="RHI223" s="16"/>
      <c r="RHJ223" s="16"/>
      <c r="RHK223" s="16"/>
      <c r="RHL223" s="16"/>
      <c r="RHM223" s="16"/>
      <c r="RHN223" s="16"/>
      <c r="RHO223" s="16"/>
      <c r="RHP223" s="16"/>
      <c r="RHQ223" s="16"/>
      <c r="RHR223" s="16"/>
      <c r="RHS223" s="16"/>
      <c r="RHT223" s="16"/>
      <c r="RHU223" s="16"/>
      <c r="RHV223" s="16"/>
      <c r="RHW223" s="16"/>
      <c r="RHX223" s="16"/>
      <c r="RHY223" s="16"/>
      <c r="RHZ223" s="16"/>
      <c r="RIA223" s="16"/>
      <c r="RIB223" s="16"/>
      <c r="RIC223" s="16"/>
      <c r="RID223" s="16"/>
      <c r="RIE223" s="16"/>
      <c r="RIF223" s="16"/>
      <c r="RIG223" s="16"/>
      <c r="RIH223" s="16"/>
      <c r="RII223" s="16"/>
      <c r="RIJ223" s="16"/>
      <c r="RIK223" s="16"/>
      <c r="RIL223" s="16"/>
      <c r="RIM223" s="16"/>
      <c r="RIN223" s="16"/>
      <c r="RIO223" s="16"/>
      <c r="RIP223" s="16"/>
      <c r="RIQ223" s="16"/>
      <c r="RIR223" s="16"/>
      <c r="RIS223" s="16"/>
      <c r="RIT223" s="16"/>
      <c r="RIU223" s="16"/>
      <c r="RIV223" s="16"/>
      <c r="RIW223" s="16"/>
      <c r="RIX223" s="16"/>
      <c r="RIY223" s="16"/>
      <c r="RIZ223" s="16"/>
      <c r="RJA223" s="16"/>
      <c r="RJB223" s="16"/>
      <c r="RJC223" s="16"/>
      <c r="RJD223" s="16"/>
      <c r="RJE223" s="16"/>
      <c r="RJF223" s="16"/>
      <c r="RJG223" s="16"/>
      <c r="RJH223" s="16"/>
      <c r="RJI223" s="16"/>
      <c r="RJJ223" s="16"/>
      <c r="RJK223" s="16"/>
      <c r="RJL223" s="16"/>
      <c r="RJM223" s="16"/>
      <c r="RJN223" s="16"/>
      <c r="RJO223" s="16"/>
      <c r="RJP223" s="16"/>
      <c r="RJQ223" s="16"/>
      <c r="RJR223" s="16"/>
      <c r="RJS223" s="16"/>
      <c r="RJT223" s="16"/>
      <c r="RJU223" s="16"/>
      <c r="RJV223" s="16"/>
      <c r="RJW223" s="16"/>
      <c r="RJX223" s="16"/>
      <c r="RJY223" s="16"/>
      <c r="RJZ223" s="16"/>
      <c r="RKA223" s="16"/>
      <c r="RKB223" s="16"/>
      <c r="RKC223" s="16"/>
      <c r="RKD223" s="16"/>
      <c r="RKE223" s="16"/>
      <c r="RKF223" s="16"/>
      <c r="RKG223" s="16"/>
      <c r="RKH223" s="16"/>
      <c r="RKI223" s="16"/>
      <c r="RKJ223" s="16"/>
      <c r="RKK223" s="16"/>
      <c r="RKL223" s="16"/>
      <c r="RKM223" s="16"/>
      <c r="RKN223" s="16"/>
      <c r="RKO223" s="16"/>
      <c r="RKP223" s="16"/>
      <c r="RKQ223" s="16"/>
      <c r="RKR223" s="16"/>
      <c r="RKS223" s="16"/>
      <c r="RKT223" s="16"/>
      <c r="RKU223" s="16"/>
      <c r="RKV223" s="16"/>
      <c r="RKW223" s="16"/>
      <c r="RKX223" s="16"/>
      <c r="RKY223" s="16"/>
      <c r="RKZ223" s="16"/>
      <c r="RLA223" s="16"/>
      <c r="RLB223" s="16"/>
      <c r="RLC223" s="16"/>
      <c r="RLD223" s="16"/>
      <c r="RLE223" s="16"/>
      <c r="RLF223" s="16"/>
      <c r="RLG223" s="16"/>
      <c r="RLH223" s="16"/>
      <c r="RLI223" s="16"/>
      <c r="RLJ223" s="16"/>
      <c r="RLK223" s="16"/>
      <c r="RLL223" s="16"/>
      <c r="RLM223" s="16"/>
      <c r="RLN223" s="16"/>
      <c r="RLO223" s="16"/>
      <c r="RLP223" s="16"/>
      <c r="RLQ223" s="16"/>
      <c r="RLR223" s="16"/>
      <c r="RLS223" s="16"/>
      <c r="RLT223" s="16"/>
      <c r="RLU223" s="16"/>
      <c r="RLV223" s="16"/>
      <c r="RLW223" s="16"/>
      <c r="RLX223" s="16"/>
      <c r="RLY223" s="16"/>
      <c r="RLZ223" s="16"/>
      <c r="RMA223" s="16"/>
      <c r="RMB223" s="16"/>
      <c r="RMC223" s="16"/>
      <c r="RMD223" s="16"/>
      <c r="RME223" s="16"/>
      <c r="RMF223" s="16"/>
      <c r="RMG223" s="16"/>
      <c r="RMH223" s="16"/>
      <c r="RMI223" s="16"/>
      <c r="RMJ223" s="16"/>
      <c r="RMK223" s="16"/>
      <c r="RML223" s="16"/>
      <c r="RMM223" s="16"/>
      <c r="RMN223" s="16"/>
      <c r="RMO223" s="16"/>
      <c r="RMP223" s="16"/>
      <c r="RMQ223" s="16"/>
      <c r="RMR223" s="16"/>
      <c r="RMS223" s="16"/>
      <c r="RMT223" s="16"/>
      <c r="RMU223" s="16"/>
      <c r="RMV223" s="16"/>
      <c r="RMW223" s="16"/>
      <c r="RMX223" s="16"/>
      <c r="RMY223" s="16"/>
      <c r="RMZ223" s="16"/>
      <c r="RNA223" s="16"/>
      <c r="RNB223" s="16"/>
      <c r="RNC223" s="16"/>
      <c r="RND223" s="16"/>
      <c r="RNE223" s="16"/>
      <c r="RNF223" s="16"/>
      <c r="RNG223" s="16"/>
      <c r="RNH223" s="16"/>
      <c r="RNI223" s="16"/>
      <c r="RNJ223" s="16"/>
      <c r="RNK223" s="16"/>
      <c r="RNL223" s="16"/>
      <c r="RNM223" s="16"/>
      <c r="RNN223" s="16"/>
      <c r="RNO223" s="16"/>
      <c r="RNP223" s="16"/>
      <c r="RNQ223" s="16"/>
      <c r="RNR223" s="16"/>
      <c r="RNS223" s="16"/>
      <c r="RNT223" s="16"/>
      <c r="RNU223" s="16"/>
      <c r="RNV223" s="16"/>
      <c r="RNW223" s="16"/>
      <c r="RNX223" s="16"/>
      <c r="RNY223" s="16"/>
      <c r="RNZ223" s="16"/>
      <c r="ROA223" s="16"/>
      <c r="ROB223" s="16"/>
      <c r="ROC223" s="16"/>
      <c r="ROD223" s="16"/>
      <c r="ROE223" s="16"/>
      <c r="ROF223" s="16"/>
      <c r="ROG223" s="16"/>
      <c r="ROH223" s="16"/>
      <c r="ROI223" s="16"/>
      <c r="ROJ223" s="16"/>
      <c r="ROK223" s="16"/>
      <c r="ROL223" s="16"/>
      <c r="ROM223" s="16"/>
      <c r="RON223" s="16"/>
      <c r="ROO223" s="16"/>
      <c r="ROP223" s="16"/>
      <c r="ROQ223" s="16"/>
      <c r="ROR223" s="16"/>
      <c r="ROS223" s="16"/>
      <c r="ROT223" s="16"/>
      <c r="ROU223" s="16"/>
      <c r="ROV223" s="16"/>
      <c r="ROW223" s="16"/>
      <c r="ROX223" s="16"/>
      <c r="ROY223" s="16"/>
      <c r="ROZ223" s="16"/>
      <c r="RPA223" s="16"/>
      <c r="RPB223" s="16"/>
      <c r="RPC223" s="16"/>
      <c r="RPD223" s="16"/>
      <c r="RPE223" s="16"/>
      <c r="RPF223" s="16"/>
      <c r="RPG223" s="16"/>
      <c r="RPH223" s="16"/>
      <c r="RPI223" s="16"/>
      <c r="RPJ223" s="16"/>
      <c r="RPK223" s="16"/>
      <c r="RPL223" s="16"/>
      <c r="RPM223" s="16"/>
      <c r="RPN223" s="16"/>
      <c r="RPO223" s="16"/>
      <c r="RPP223" s="16"/>
      <c r="RPQ223" s="16"/>
      <c r="RPR223" s="16"/>
      <c r="RPS223" s="16"/>
      <c r="RPT223" s="16"/>
      <c r="RPU223" s="16"/>
      <c r="RPV223" s="16"/>
      <c r="RPW223" s="16"/>
      <c r="RPX223" s="16"/>
      <c r="RPY223" s="16"/>
      <c r="RPZ223" s="16"/>
      <c r="RQA223" s="16"/>
      <c r="RQB223" s="16"/>
      <c r="RQC223" s="16"/>
      <c r="RQD223" s="16"/>
      <c r="RQE223" s="16"/>
      <c r="RQF223" s="16"/>
      <c r="RQG223" s="16"/>
      <c r="RQH223" s="16"/>
      <c r="RQI223" s="16"/>
      <c r="RQJ223" s="16"/>
      <c r="RQK223" s="16"/>
      <c r="RQL223" s="16"/>
      <c r="RQM223" s="16"/>
      <c r="RQN223" s="16"/>
      <c r="RQO223" s="16"/>
      <c r="RQP223" s="16"/>
      <c r="RQQ223" s="16"/>
      <c r="RQR223" s="16"/>
      <c r="RQS223" s="16"/>
      <c r="RQT223" s="16"/>
      <c r="RQU223" s="16"/>
      <c r="RQV223" s="16"/>
      <c r="RQW223" s="16"/>
      <c r="RQX223" s="16"/>
      <c r="RQY223" s="16"/>
      <c r="RQZ223" s="16"/>
      <c r="RRA223" s="16"/>
      <c r="RRB223" s="16"/>
      <c r="RRC223" s="16"/>
      <c r="RRD223" s="16"/>
      <c r="RRE223" s="16"/>
      <c r="RRF223" s="16"/>
      <c r="RRG223" s="16"/>
      <c r="RRH223" s="16"/>
      <c r="RRI223" s="16"/>
      <c r="RRJ223" s="16"/>
      <c r="RRK223" s="16"/>
      <c r="RRL223" s="16"/>
      <c r="RRM223" s="16"/>
      <c r="RRN223" s="16"/>
      <c r="RRO223" s="16"/>
      <c r="RRP223" s="16"/>
      <c r="RRQ223" s="16"/>
      <c r="RRR223" s="16"/>
      <c r="RRS223" s="16"/>
      <c r="RRT223" s="16"/>
      <c r="RRU223" s="16"/>
      <c r="RRV223" s="16"/>
      <c r="RRW223" s="16"/>
      <c r="RRX223" s="16"/>
      <c r="RRY223" s="16"/>
      <c r="RRZ223" s="16"/>
      <c r="RSA223" s="16"/>
      <c r="RSB223" s="16"/>
      <c r="RSC223" s="16"/>
      <c r="RSD223" s="16"/>
      <c r="RSE223" s="16"/>
      <c r="RSF223" s="16"/>
      <c r="RSG223" s="16"/>
      <c r="RSH223" s="16"/>
      <c r="RSI223" s="16"/>
      <c r="RSJ223" s="16"/>
      <c r="RSK223" s="16"/>
      <c r="RSL223" s="16"/>
      <c r="RSM223" s="16"/>
      <c r="RSN223" s="16"/>
      <c r="RSO223" s="16"/>
      <c r="RSP223" s="16"/>
      <c r="RSQ223" s="16"/>
      <c r="RSR223" s="16"/>
      <c r="RSS223" s="16"/>
      <c r="RST223" s="16"/>
      <c r="RSU223" s="16"/>
      <c r="RSV223" s="16"/>
      <c r="RSW223" s="16"/>
      <c r="RSX223" s="16"/>
      <c r="RSY223" s="16"/>
      <c r="RSZ223" s="16"/>
      <c r="RTA223" s="16"/>
      <c r="RTB223" s="16"/>
      <c r="RTC223" s="16"/>
      <c r="RTD223" s="16"/>
      <c r="RTE223" s="16"/>
      <c r="RTF223" s="16"/>
      <c r="RTG223" s="16"/>
      <c r="RTH223" s="16"/>
      <c r="RTI223" s="16"/>
      <c r="RTJ223" s="16"/>
      <c r="RTK223" s="16"/>
      <c r="RTL223" s="16"/>
      <c r="RTM223" s="16"/>
      <c r="RTN223" s="16"/>
      <c r="RTO223" s="16"/>
      <c r="RTP223" s="16"/>
      <c r="RTQ223" s="16"/>
      <c r="RTR223" s="16"/>
      <c r="RTS223" s="16"/>
      <c r="RTT223" s="16"/>
      <c r="RTU223" s="16"/>
      <c r="RTV223" s="16"/>
      <c r="RTW223" s="16"/>
      <c r="RTX223" s="16"/>
      <c r="RTY223" s="16"/>
      <c r="RTZ223" s="16"/>
      <c r="RUA223" s="16"/>
      <c r="RUB223" s="16"/>
      <c r="RUC223" s="16"/>
      <c r="RUD223" s="16"/>
      <c r="RUE223" s="16"/>
      <c r="RUF223" s="16"/>
      <c r="RUG223" s="16"/>
      <c r="RUH223" s="16"/>
      <c r="RUI223" s="16"/>
      <c r="RUJ223" s="16"/>
      <c r="RUK223" s="16"/>
      <c r="RUL223" s="16"/>
      <c r="RUM223" s="16"/>
      <c r="RUN223" s="16"/>
      <c r="RUO223" s="16"/>
      <c r="RUP223" s="16"/>
      <c r="RUQ223" s="16"/>
      <c r="RUR223" s="16"/>
      <c r="RUS223" s="16"/>
      <c r="RUT223" s="16"/>
      <c r="RUU223" s="16"/>
      <c r="RUV223" s="16"/>
      <c r="RUW223" s="16"/>
      <c r="RUX223" s="16"/>
      <c r="RUY223" s="16"/>
      <c r="RUZ223" s="16"/>
      <c r="RVA223" s="16"/>
      <c r="RVB223" s="16"/>
      <c r="RVC223" s="16"/>
      <c r="RVD223" s="16"/>
      <c r="RVE223" s="16"/>
      <c r="RVF223" s="16"/>
      <c r="RVG223" s="16"/>
      <c r="RVH223" s="16"/>
      <c r="RVI223" s="16"/>
      <c r="RVJ223" s="16"/>
      <c r="RVK223" s="16"/>
      <c r="RVL223" s="16"/>
      <c r="RVM223" s="16"/>
      <c r="RVN223" s="16"/>
      <c r="RVO223" s="16"/>
      <c r="RVP223" s="16"/>
      <c r="RVQ223" s="16"/>
      <c r="RVR223" s="16"/>
      <c r="RVS223" s="16"/>
      <c r="RVT223" s="16"/>
      <c r="RVU223" s="16"/>
      <c r="RVV223" s="16"/>
      <c r="RVW223" s="16"/>
      <c r="RVX223" s="16"/>
      <c r="RVY223" s="16"/>
      <c r="RVZ223" s="16"/>
      <c r="RWA223" s="16"/>
      <c r="RWB223" s="16"/>
      <c r="RWC223" s="16"/>
      <c r="RWD223" s="16"/>
      <c r="RWE223" s="16"/>
      <c r="RWF223" s="16"/>
      <c r="RWG223" s="16"/>
      <c r="RWH223" s="16"/>
      <c r="RWI223" s="16"/>
      <c r="RWJ223" s="16"/>
      <c r="RWK223" s="16"/>
      <c r="RWL223" s="16"/>
      <c r="RWM223" s="16"/>
      <c r="RWN223" s="16"/>
      <c r="RWO223" s="16"/>
      <c r="RWP223" s="16"/>
      <c r="RWQ223" s="16"/>
      <c r="RWR223" s="16"/>
      <c r="RWS223" s="16"/>
      <c r="RWT223" s="16"/>
      <c r="RWU223" s="16"/>
      <c r="RWV223" s="16"/>
      <c r="RWW223" s="16"/>
      <c r="RWX223" s="16"/>
      <c r="RWY223" s="16"/>
      <c r="RWZ223" s="16"/>
      <c r="RXA223" s="16"/>
      <c r="RXB223" s="16"/>
      <c r="RXC223" s="16"/>
      <c r="RXD223" s="16"/>
      <c r="RXE223" s="16"/>
      <c r="RXF223" s="16"/>
      <c r="RXG223" s="16"/>
      <c r="RXH223" s="16"/>
      <c r="RXI223" s="16"/>
      <c r="RXJ223" s="16"/>
      <c r="RXK223" s="16"/>
      <c r="RXL223" s="16"/>
      <c r="RXM223" s="16"/>
      <c r="RXN223" s="16"/>
      <c r="RXO223" s="16"/>
      <c r="RXP223" s="16"/>
      <c r="RXQ223" s="16"/>
      <c r="RXR223" s="16"/>
      <c r="RXS223" s="16"/>
      <c r="RXT223" s="16"/>
      <c r="RXU223" s="16"/>
      <c r="RXV223" s="16"/>
      <c r="RXW223" s="16"/>
      <c r="RXX223" s="16"/>
      <c r="RXY223" s="16"/>
      <c r="RXZ223" s="16"/>
      <c r="RYA223" s="16"/>
      <c r="RYB223" s="16"/>
      <c r="RYC223" s="16"/>
      <c r="RYD223" s="16"/>
      <c r="RYE223" s="16"/>
      <c r="RYF223" s="16"/>
      <c r="RYG223" s="16"/>
      <c r="RYH223" s="16"/>
      <c r="RYI223" s="16"/>
      <c r="RYJ223" s="16"/>
      <c r="RYK223" s="16"/>
      <c r="RYL223" s="16"/>
      <c r="RYM223" s="16"/>
      <c r="RYN223" s="16"/>
      <c r="RYO223" s="16"/>
      <c r="RYP223" s="16"/>
      <c r="RYQ223" s="16"/>
      <c r="RYR223" s="16"/>
      <c r="RYS223" s="16"/>
      <c r="RYT223" s="16"/>
      <c r="RYU223" s="16"/>
      <c r="RYV223" s="16"/>
      <c r="RYW223" s="16"/>
      <c r="RYX223" s="16"/>
      <c r="RYY223" s="16"/>
      <c r="RYZ223" s="16"/>
      <c r="RZA223" s="16"/>
      <c r="RZB223" s="16"/>
      <c r="RZC223" s="16"/>
      <c r="RZD223" s="16"/>
      <c r="RZE223" s="16"/>
      <c r="RZF223" s="16"/>
      <c r="RZG223" s="16"/>
      <c r="RZH223" s="16"/>
      <c r="RZI223" s="16"/>
      <c r="RZJ223" s="16"/>
      <c r="RZK223" s="16"/>
      <c r="RZL223" s="16"/>
      <c r="RZM223" s="16"/>
      <c r="RZN223" s="16"/>
      <c r="RZO223" s="16"/>
      <c r="RZP223" s="16"/>
      <c r="RZQ223" s="16"/>
      <c r="RZR223" s="16"/>
      <c r="RZS223" s="16"/>
      <c r="RZT223" s="16"/>
      <c r="RZU223" s="16"/>
      <c r="RZV223" s="16"/>
      <c r="RZW223" s="16"/>
      <c r="RZX223" s="16"/>
      <c r="RZY223" s="16"/>
      <c r="RZZ223" s="16"/>
      <c r="SAA223" s="16"/>
      <c r="SAB223" s="16"/>
      <c r="SAC223" s="16"/>
      <c r="SAD223" s="16"/>
      <c r="SAE223" s="16"/>
      <c r="SAF223" s="16"/>
      <c r="SAG223" s="16"/>
      <c r="SAH223" s="16"/>
      <c r="SAI223" s="16"/>
      <c r="SAJ223" s="16"/>
      <c r="SAK223" s="16"/>
      <c r="SAL223" s="16"/>
      <c r="SAM223" s="16"/>
      <c r="SAN223" s="16"/>
      <c r="SAO223" s="16"/>
      <c r="SAP223" s="16"/>
      <c r="SAQ223" s="16"/>
      <c r="SAR223" s="16"/>
      <c r="SAS223" s="16"/>
      <c r="SAT223" s="16"/>
      <c r="SAU223" s="16"/>
      <c r="SAV223" s="16"/>
      <c r="SAW223" s="16"/>
      <c r="SAX223" s="16"/>
      <c r="SAY223" s="16"/>
      <c r="SAZ223" s="16"/>
      <c r="SBA223" s="16"/>
      <c r="SBB223" s="16"/>
      <c r="SBC223" s="16"/>
      <c r="SBD223" s="16"/>
      <c r="SBE223" s="16"/>
      <c r="SBF223" s="16"/>
      <c r="SBG223" s="16"/>
      <c r="SBH223" s="16"/>
      <c r="SBI223" s="16"/>
      <c r="SBJ223" s="16"/>
      <c r="SBK223" s="16"/>
      <c r="SBL223" s="16"/>
      <c r="SBM223" s="16"/>
      <c r="SBN223" s="16"/>
      <c r="SBO223" s="16"/>
      <c r="SBP223" s="16"/>
      <c r="SBQ223" s="16"/>
      <c r="SBR223" s="16"/>
      <c r="SBS223" s="16"/>
      <c r="SBT223" s="16"/>
      <c r="SBU223" s="16"/>
      <c r="SBV223" s="16"/>
      <c r="SBW223" s="16"/>
      <c r="SBX223" s="16"/>
      <c r="SBY223" s="16"/>
      <c r="SBZ223" s="16"/>
      <c r="SCA223" s="16"/>
      <c r="SCB223" s="16"/>
      <c r="SCC223" s="16"/>
      <c r="SCD223" s="16"/>
      <c r="SCE223" s="16"/>
      <c r="SCF223" s="16"/>
      <c r="SCG223" s="16"/>
      <c r="SCH223" s="16"/>
      <c r="SCI223" s="16"/>
      <c r="SCJ223" s="16"/>
      <c r="SCK223" s="16"/>
      <c r="SCL223" s="16"/>
      <c r="SCM223" s="16"/>
      <c r="SCN223" s="16"/>
      <c r="SCO223" s="16"/>
      <c r="SCP223" s="16"/>
      <c r="SCQ223" s="16"/>
      <c r="SCR223" s="16"/>
      <c r="SCS223" s="16"/>
      <c r="SCT223" s="16"/>
      <c r="SCU223" s="16"/>
      <c r="SCV223" s="16"/>
      <c r="SCW223" s="16"/>
      <c r="SCX223" s="16"/>
      <c r="SCY223" s="16"/>
      <c r="SCZ223" s="16"/>
      <c r="SDA223" s="16"/>
      <c r="SDB223" s="16"/>
      <c r="SDC223" s="16"/>
      <c r="SDD223" s="16"/>
      <c r="SDE223" s="16"/>
      <c r="SDF223" s="16"/>
      <c r="SDG223" s="16"/>
      <c r="SDH223" s="16"/>
      <c r="SDI223" s="16"/>
      <c r="SDJ223" s="16"/>
      <c r="SDK223" s="16"/>
      <c r="SDL223" s="16"/>
      <c r="SDM223" s="16"/>
      <c r="SDN223" s="16"/>
      <c r="SDO223" s="16"/>
      <c r="SDP223" s="16"/>
      <c r="SDQ223" s="16"/>
      <c r="SDR223" s="16"/>
      <c r="SDS223" s="16"/>
      <c r="SDT223" s="16"/>
      <c r="SDU223" s="16"/>
      <c r="SDV223" s="16"/>
      <c r="SDW223" s="16"/>
      <c r="SDX223" s="16"/>
      <c r="SDY223" s="16"/>
      <c r="SDZ223" s="16"/>
      <c r="SEA223" s="16"/>
      <c r="SEB223" s="16"/>
      <c r="SEC223" s="16"/>
      <c r="SED223" s="16"/>
      <c r="SEE223" s="16"/>
      <c r="SEF223" s="16"/>
      <c r="SEG223" s="16"/>
      <c r="SEH223" s="16"/>
      <c r="SEI223" s="16"/>
      <c r="SEJ223" s="16"/>
      <c r="SEK223" s="16"/>
      <c r="SEL223" s="16"/>
      <c r="SEM223" s="16"/>
      <c r="SEN223" s="16"/>
      <c r="SEO223" s="16"/>
      <c r="SEP223" s="16"/>
      <c r="SEQ223" s="16"/>
      <c r="SER223" s="16"/>
      <c r="SES223" s="16"/>
      <c r="SET223" s="16"/>
      <c r="SEU223" s="16"/>
      <c r="SEV223" s="16"/>
      <c r="SEW223" s="16"/>
      <c r="SEX223" s="16"/>
      <c r="SEY223" s="16"/>
      <c r="SEZ223" s="16"/>
      <c r="SFA223" s="16"/>
      <c r="SFB223" s="16"/>
      <c r="SFC223" s="16"/>
      <c r="SFD223" s="16"/>
      <c r="SFE223" s="16"/>
      <c r="SFF223" s="16"/>
      <c r="SFG223" s="16"/>
      <c r="SFH223" s="16"/>
      <c r="SFI223" s="16"/>
      <c r="SFJ223" s="16"/>
      <c r="SFK223" s="16"/>
      <c r="SFL223" s="16"/>
      <c r="SFM223" s="16"/>
      <c r="SFN223" s="16"/>
      <c r="SFO223" s="16"/>
      <c r="SFP223" s="16"/>
      <c r="SFQ223" s="16"/>
      <c r="SFR223" s="16"/>
      <c r="SFS223" s="16"/>
      <c r="SFT223" s="16"/>
      <c r="SFU223" s="16"/>
      <c r="SFV223" s="16"/>
      <c r="SFW223" s="16"/>
      <c r="SFX223" s="16"/>
      <c r="SFY223" s="16"/>
      <c r="SFZ223" s="16"/>
      <c r="SGA223" s="16"/>
      <c r="SGB223" s="16"/>
      <c r="SGC223" s="16"/>
      <c r="SGD223" s="16"/>
      <c r="SGE223" s="16"/>
      <c r="SGF223" s="16"/>
      <c r="SGG223" s="16"/>
      <c r="SGH223" s="16"/>
      <c r="SGI223" s="16"/>
      <c r="SGJ223" s="16"/>
      <c r="SGK223" s="16"/>
      <c r="SGL223" s="16"/>
      <c r="SGM223" s="16"/>
      <c r="SGN223" s="16"/>
      <c r="SGO223" s="16"/>
      <c r="SGP223" s="16"/>
      <c r="SGQ223" s="16"/>
      <c r="SGR223" s="16"/>
      <c r="SGS223" s="16"/>
      <c r="SGT223" s="16"/>
      <c r="SGU223" s="16"/>
      <c r="SGV223" s="16"/>
      <c r="SGW223" s="16"/>
      <c r="SGX223" s="16"/>
      <c r="SGY223" s="16"/>
      <c r="SGZ223" s="16"/>
      <c r="SHA223" s="16"/>
      <c r="SHB223" s="16"/>
      <c r="SHC223" s="16"/>
      <c r="SHD223" s="16"/>
      <c r="SHE223" s="16"/>
      <c r="SHF223" s="16"/>
      <c r="SHG223" s="16"/>
      <c r="SHH223" s="16"/>
      <c r="SHI223" s="16"/>
      <c r="SHJ223" s="16"/>
      <c r="SHK223" s="16"/>
      <c r="SHL223" s="16"/>
      <c r="SHM223" s="16"/>
      <c r="SHN223" s="16"/>
      <c r="SHO223" s="16"/>
      <c r="SHP223" s="16"/>
      <c r="SHQ223" s="16"/>
      <c r="SHR223" s="16"/>
      <c r="SHS223" s="16"/>
      <c r="SHT223" s="16"/>
      <c r="SHU223" s="16"/>
      <c r="SHV223" s="16"/>
      <c r="SHW223" s="16"/>
      <c r="SHX223" s="16"/>
      <c r="SHY223" s="16"/>
      <c r="SHZ223" s="16"/>
      <c r="SIA223" s="16"/>
      <c r="SIB223" s="16"/>
      <c r="SIC223" s="16"/>
      <c r="SID223" s="16"/>
      <c r="SIE223" s="16"/>
      <c r="SIF223" s="16"/>
      <c r="SIG223" s="16"/>
      <c r="SIH223" s="16"/>
      <c r="SII223" s="16"/>
      <c r="SIJ223" s="16"/>
      <c r="SIK223" s="16"/>
      <c r="SIL223" s="16"/>
      <c r="SIM223" s="16"/>
      <c r="SIN223" s="16"/>
      <c r="SIO223" s="16"/>
      <c r="SIP223" s="16"/>
      <c r="SIQ223" s="16"/>
      <c r="SIR223" s="16"/>
      <c r="SIS223" s="16"/>
      <c r="SIT223" s="16"/>
      <c r="SIU223" s="16"/>
      <c r="SIV223" s="16"/>
      <c r="SIW223" s="16"/>
      <c r="SIX223" s="16"/>
      <c r="SIY223" s="16"/>
      <c r="SIZ223" s="16"/>
      <c r="SJA223" s="16"/>
      <c r="SJB223" s="16"/>
      <c r="SJC223" s="16"/>
      <c r="SJD223" s="16"/>
      <c r="SJE223" s="16"/>
      <c r="SJF223" s="16"/>
      <c r="SJG223" s="16"/>
      <c r="SJH223" s="16"/>
      <c r="SJI223" s="16"/>
      <c r="SJJ223" s="16"/>
      <c r="SJK223" s="16"/>
      <c r="SJL223" s="16"/>
      <c r="SJM223" s="16"/>
      <c r="SJN223" s="16"/>
      <c r="SJO223" s="16"/>
      <c r="SJP223" s="16"/>
      <c r="SJQ223" s="16"/>
      <c r="SJR223" s="16"/>
      <c r="SJS223" s="16"/>
      <c r="SJT223" s="16"/>
      <c r="SJU223" s="16"/>
      <c r="SJV223" s="16"/>
      <c r="SJW223" s="16"/>
      <c r="SJX223" s="16"/>
      <c r="SJY223" s="16"/>
      <c r="SJZ223" s="16"/>
      <c r="SKA223" s="16"/>
      <c r="SKB223" s="16"/>
      <c r="SKC223" s="16"/>
      <c r="SKD223" s="16"/>
      <c r="SKE223" s="16"/>
      <c r="SKF223" s="16"/>
      <c r="SKG223" s="16"/>
      <c r="SKH223" s="16"/>
      <c r="SKI223" s="16"/>
      <c r="SKJ223" s="16"/>
      <c r="SKK223" s="16"/>
      <c r="SKL223" s="16"/>
      <c r="SKM223" s="16"/>
      <c r="SKN223" s="16"/>
      <c r="SKO223" s="16"/>
      <c r="SKP223" s="16"/>
      <c r="SKQ223" s="16"/>
      <c r="SKR223" s="16"/>
      <c r="SKS223" s="16"/>
      <c r="SKT223" s="16"/>
      <c r="SKU223" s="16"/>
      <c r="SKV223" s="16"/>
      <c r="SKW223" s="16"/>
      <c r="SKX223" s="16"/>
      <c r="SKY223" s="16"/>
      <c r="SKZ223" s="16"/>
      <c r="SLA223" s="16"/>
      <c r="SLB223" s="16"/>
      <c r="SLC223" s="16"/>
      <c r="SLD223" s="16"/>
      <c r="SLE223" s="16"/>
      <c r="SLF223" s="16"/>
      <c r="SLG223" s="16"/>
      <c r="SLH223" s="16"/>
      <c r="SLI223" s="16"/>
      <c r="SLJ223" s="16"/>
      <c r="SLK223" s="16"/>
      <c r="SLL223" s="16"/>
      <c r="SLM223" s="16"/>
      <c r="SLN223" s="16"/>
      <c r="SLO223" s="16"/>
      <c r="SLP223" s="16"/>
      <c r="SLQ223" s="16"/>
      <c r="SLR223" s="16"/>
      <c r="SLS223" s="16"/>
      <c r="SLT223" s="16"/>
      <c r="SLU223" s="16"/>
      <c r="SLV223" s="16"/>
      <c r="SLW223" s="16"/>
      <c r="SLX223" s="16"/>
      <c r="SLY223" s="16"/>
      <c r="SLZ223" s="16"/>
      <c r="SMA223" s="16"/>
      <c r="SMB223" s="16"/>
      <c r="SMC223" s="16"/>
      <c r="SMD223" s="16"/>
      <c r="SME223" s="16"/>
      <c r="SMF223" s="16"/>
      <c r="SMG223" s="16"/>
      <c r="SMH223" s="16"/>
      <c r="SMI223" s="16"/>
      <c r="SMJ223" s="16"/>
      <c r="SMK223" s="16"/>
      <c r="SML223" s="16"/>
      <c r="SMM223" s="16"/>
      <c r="SMN223" s="16"/>
      <c r="SMO223" s="16"/>
      <c r="SMP223" s="16"/>
      <c r="SMQ223" s="16"/>
      <c r="SMR223" s="16"/>
      <c r="SMS223" s="16"/>
      <c r="SMT223" s="16"/>
      <c r="SMU223" s="16"/>
      <c r="SMV223" s="16"/>
      <c r="SMW223" s="16"/>
      <c r="SMX223" s="16"/>
      <c r="SMY223" s="16"/>
      <c r="SMZ223" s="16"/>
      <c r="SNA223" s="16"/>
      <c r="SNB223" s="16"/>
      <c r="SNC223" s="16"/>
      <c r="SND223" s="16"/>
      <c r="SNE223" s="16"/>
      <c r="SNF223" s="16"/>
      <c r="SNG223" s="16"/>
      <c r="SNH223" s="16"/>
      <c r="SNI223" s="16"/>
      <c r="SNJ223" s="16"/>
      <c r="SNK223" s="16"/>
      <c r="SNL223" s="16"/>
      <c r="SNM223" s="16"/>
      <c r="SNN223" s="16"/>
      <c r="SNO223" s="16"/>
      <c r="SNP223" s="16"/>
      <c r="SNQ223" s="16"/>
      <c r="SNR223" s="16"/>
      <c r="SNS223" s="16"/>
      <c r="SNT223" s="16"/>
      <c r="SNU223" s="16"/>
      <c r="SNV223" s="16"/>
      <c r="SNW223" s="16"/>
      <c r="SNX223" s="16"/>
      <c r="SNY223" s="16"/>
      <c r="SNZ223" s="16"/>
      <c r="SOA223" s="16"/>
      <c r="SOB223" s="16"/>
      <c r="SOC223" s="16"/>
      <c r="SOD223" s="16"/>
      <c r="SOE223" s="16"/>
      <c r="SOF223" s="16"/>
      <c r="SOG223" s="16"/>
      <c r="SOH223" s="16"/>
      <c r="SOI223" s="16"/>
      <c r="SOJ223" s="16"/>
      <c r="SOK223" s="16"/>
      <c r="SOL223" s="16"/>
      <c r="SOM223" s="16"/>
      <c r="SON223" s="16"/>
      <c r="SOO223" s="16"/>
      <c r="SOP223" s="16"/>
      <c r="SOQ223" s="16"/>
      <c r="SOR223" s="16"/>
      <c r="SOS223" s="16"/>
      <c r="SOT223" s="16"/>
      <c r="SOU223" s="16"/>
      <c r="SOV223" s="16"/>
      <c r="SOW223" s="16"/>
      <c r="SOX223" s="16"/>
      <c r="SOY223" s="16"/>
      <c r="SOZ223" s="16"/>
      <c r="SPA223" s="16"/>
      <c r="SPB223" s="16"/>
      <c r="SPC223" s="16"/>
      <c r="SPD223" s="16"/>
      <c r="SPE223" s="16"/>
      <c r="SPF223" s="16"/>
      <c r="SPG223" s="16"/>
      <c r="SPH223" s="16"/>
      <c r="SPI223" s="16"/>
      <c r="SPJ223" s="16"/>
      <c r="SPK223" s="16"/>
      <c r="SPL223" s="16"/>
      <c r="SPM223" s="16"/>
      <c r="SPN223" s="16"/>
      <c r="SPO223" s="16"/>
      <c r="SPP223" s="16"/>
      <c r="SPQ223" s="16"/>
      <c r="SPR223" s="16"/>
      <c r="SPS223" s="16"/>
      <c r="SPT223" s="16"/>
      <c r="SPU223" s="16"/>
      <c r="SPV223" s="16"/>
      <c r="SPW223" s="16"/>
      <c r="SPX223" s="16"/>
      <c r="SPY223" s="16"/>
      <c r="SPZ223" s="16"/>
      <c r="SQA223" s="16"/>
      <c r="SQB223" s="16"/>
      <c r="SQC223" s="16"/>
      <c r="SQD223" s="16"/>
      <c r="SQE223" s="16"/>
      <c r="SQF223" s="16"/>
      <c r="SQG223" s="16"/>
      <c r="SQH223" s="16"/>
      <c r="SQI223" s="16"/>
      <c r="SQJ223" s="16"/>
      <c r="SQK223" s="16"/>
      <c r="SQL223" s="16"/>
      <c r="SQM223" s="16"/>
      <c r="SQN223" s="16"/>
      <c r="SQO223" s="16"/>
      <c r="SQP223" s="16"/>
      <c r="SQQ223" s="16"/>
      <c r="SQR223" s="16"/>
      <c r="SQS223" s="16"/>
      <c r="SQT223" s="16"/>
      <c r="SQU223" s="16"/>
      <c r="SQV223" s="16"/>
      <c r="SQW223" s="16"/>
      <c r="SQX223" s="16"/>
      <c r="SQY223" s="16"/>
      <c r="SQZ223" s="16"/>
      <c r="SRA223" s="16"/>
      <c r="SRB223" s="16"/>
      <c r="SRC223" s="16"/>
      <c r="SRD223" s="16"/>
      <c r="SRE223" s="16"/>
      <c r="SRF223" s="16"/>
      <c r="SRG223" s="16"/>
      <c r="SRH223" s="16"/>
      <c r="SRI223" s="16"/>
      <c r="SRJ223" s="16"/>
      <c r="SRK223" s="16"/>
      <c r="SRL223" s="16"/>
      <c r="SRM223" s="16"/>
      <c r="SRN223" s="16"/>
      <c r="SRO223" s="16"/>
      <c r="SRP223" s="16"/>
      <c r="SRQ223" s="16"/>
      <c r="SRR223" s="16"/>
      <c r="SRS223" s="16"/>
      <c r="SRT223" s="16"/>
      <c r="SRU223" s="16"/>
      <c r="SRV223" s="16"/>
      <c r="SRW223" s="16"/>
      <c r="SRX223" s="16"/>
      <c r="SRY223" s="16"/>
      <c r="SRZ223" s="16"/>
      <c r="SSA223" s="16"/>
      <c r="SSB223" s="16"/>
      <c r="SSC223" s="16"/>
      <c r="SSD223" s="16"/>
      <c r="SSE223" s="16"/>
      <c r="SSF223" s="16"/>
      <c r="SSG223" s="16"/>
      <c r="SSH223" s="16"/>
      <c r="SSI223" s="16"/>
      <c r="SSJ223" s="16"/>
      <c r="SSK223" s="16"/>
      <c r="SSL223" s="16"/>
      <c r="SSM223" s="16"/>
      <c r="SSN223" s="16"/>
      <c r="SSO223" s="16"/>
      <c r="SSP223" s="16"/>
      <c r="SSQ223" s="16"/>
      <c r="SSR223" s="16"/>
      <c r="SSS223" s="16"/>
      <c r="SST223" s="16"/>
      <c r="SSU223" s="16"/>
      <c r="SSV223" s="16"/>
      <c r="SSW223" s="16"/>
      <c r="SSX223" s="16"/>
      <c r="SSY223" s="16"/>
      <c r="SSZ223" s="16"/>
      <c r="STA223" s="16"/>
      <c r="STB223" s="16"/>
      <c r="STC223" s="16"/>
      <c r="STD223" s="16"/>
      <c r="STE223" s="16"/>
      <c r="STF223" s="16"/>
      <c r="STG223" s="16"/>
      <c r="STH223" s="16"/>
      <c r="STI223" s="16"/>
      <c r="STJ223" s="16"/>
      <c r="STK223" s="16"/>
      <c r="STL223" s="16"/>
      <c r="STM223" s="16"/>
      <c r="STN223" s="16"/>
      <c r="STO223" s="16"/>
      <c r="STP223" s="16"/>
      <c r="STQ223" s="16"/>
      <c r="STR223" s="16"/>
      <c r="STS223" s="16"/>
      <c r="STT223" s="16"/>
      <c r="STU223" s="16"/>
      <c r="STV223" s="16"/>
      <c r="STW223" s="16"/>
      <c r="STX223" s="16"/>
      <c r="STY223" s="16"/>
      <c r="STZ223" s="16"/>
      <c r="SUA223" s="16"/>
      <c r="SUB223" s="16"/>
      <c r="SUC223" s="16"/>
      <c r="SUD223" s="16"/>
      <c r="SUE223" s="16"/>
      <c r="SUF223" s="16"/>
      <c r="SUG223" s="16"/>
      <c r="SUH223" s="16"/>
      <c r="SUI223" s="16"/>
      <c r="SUJ223" s="16"/>
      <c r="SUK223" s="16"/>
      <c r="SUL223" s="16"/>
      <c r="SUM223" s="16"/>
      <c r="SUN223" s="16"/>
      <c r="SUO223" s="16"/>
      <c r="SUP223" s="16"/>
      <c r="SUQ223" s="16"/>
      <c r="SUR223" s="16"/>
      <c r="SUS223" s="16"/>
      <c r="SUT223" s="16"/>
      <c r="SUU223" s="16"/>
      <c r="SUV223" s="16"/>
      <c r="SUW223" s="16"/>
      <c r="SUX223" s="16"/>
      <c r="SUY223" s="16"/>
      <c r="SUZ223" s="16"/>
      <c r="SVA223" s="16"/>
      <c r="SVB223" s="16"/>
      <c r="SVC223" s="16"/>
      <c r="SVD223" s="16"/>
      <c r="SVE223" s="16"/>
      <c r="SVF223" s="16"/>
      <c r="SVG223" s="16"/>
      <c r="SVH223" s="16"/>
      <c r="SVI223" s="16"/>
      <c r="SVJ223" s="16"/>
      <c r="SVK223" s="16"/>
      <c r="SVL223" s="16"/>
      <c r="SVM223" s="16"/>
      <c r="SVN223" s="16"/>
      <c r="SVO223" s="16"/>
      <c r="SVP223" s="16"/>
      <c r="SVQ223" s="16"/>
      <c r="SVR223" s="16"/>
      <c r="SVS223" s="16"/>
      <c r="SVT223" s="16"/>
      <c r="SVU223" s="16"/>
      <c r="SVV223" s="16"/>
      <c r="SVW223" s="16"/>
      <c r="SVX223" s="16"/>
      <c r="SVY223" s="16"/>
      <c r="SVZ223" s="16"/>
      <c r="SWA223" s="16"/>
      <c r="SWB223" s="16"/>
      <c r="SWC223" s="16"/>
      <c r="SWD223" s="16"/>
      <c r="SWE223" s="16"/>
      <c r="SWF223" s="16"/>
      <c r="SWG223" s="16"/>
      <c r="SWH223" s="16"/>
      <c r="SWI223" s="16"/>
      <c r="SWJ223" s="16"/>
      <c r="SWK223" s="16"/>
      <c r="SWL223" s="16"/>
      <c r="SWM223" s="16"/>
      <c r="SWN223" s="16"/>
      <c r="SWO223" s="16"/>
      <c r="SWP223" s="16"/>
      <c r="SWQ223" s="16"/>
      <c r="SWR223" s="16"/>
      <c r="SWS223" s="16"/>
      <c r="SWT223" s="16"/>
      <c r="SWU223" s="16"/>
      <c r="SWV223" s="16"/>
      <c r="SWW223" s="16"/>
      <c r="SWX223" s="16"/>
      <c r="SWY223" s="16"/>
      <c r="SWZ223" s="16"/>
      <c r="SXA223" s="16"/>
      <c r="SXB223" s="16"/>
      <c r="SXC223" s="16"/>
      <c r="SXD223" s="16"/>
      <c r="SXE223" s="16"/>
      <c r="SXF223" s="16"/>
      <c r="SXG223" s="16"/>
      <c r="SXH223" s="16"/>
      <c r="SXI223" s="16"/>
      <c r="SXJ223" s="16"/>
      <c r="SXK223" s="16"/>
      <c r="SXL223" s="16"/>
      <c r="SXM223" s="16"/>
      <c r="SXN223" s="16"/>
      <c r="SXO223" s="16"/>
      <c r="SXP223" s="16"/>
      <c r="SXQ223" s="16"/>
      <c r="SXR223" s="16"/>
      <c r="SXS223" s="16"/>
      <c r="SXT223" s="16"/>
      <c r="SXU223" s="16"/>
      <c r="SXV223" s="16"/>
      <c r="SXW223" s="16"/>
      <c r="SXX223" s="16"/>
      <c r="SXY223" s="16"/>
      <c r="SXZ223" s="16"/>
      <c r="SYA223" s="16"/>
      <c r="SYB223" s="16"/>
      <c r="SYC223" s="16"/>
      <c r="SYD223" s="16"/>
      <c r="SYE223" s="16"/>
      <c r="SYF223" s="16"/>
      <c r="SYG223" s="16"/>
      <c r="SYH223" s="16"/>
      <c r="SYI223" s="16"/>
      <c r="SYJ223" s="16"/>
      <c r="SYK223" s="16"/>
      <c r="SYL223" s="16"/>
      <c r="SYM223" s="16"/>
      <c r="SYN223" s="16"/>
      <c r="SYO223" s="16"/>
      <c r="SYP223" s="16"/>
      <c r="SYQ223" s="16"/>
      <c r="SYR223" s="16"/>
      <c r="SYS223" s="16"/>
      <c r="SYT223" s="16"/>
      <c r="SYU223" s="16"/>
      <c r="SYV223" s="16"/>
      <c r="SYW223" s="16"/>
      <c r="SYX223" s="16"/>
      <c r="SYY223" s="16"/>
      <c r="SYZ223" s="16"/>
      <c r="SZA223" s="16"/>
      <c r="SZB223" s="16"/>
      <c r="SZC223" s="16"/>
      <c r="SZD223" s="16"/>
      <c r="SZE223" s="16"/>
      <c r="SZF223" s="16"/>
      <c r="SZG223" s="16"/>
      <c r="SZH223" s="16"/>
      <c r="SZI223" s="16"/>
      <c r="SZJ223" s="16"/>
      <c r="SZK223" s="16"/>
      <c r="SZL223" s="16"/>
      <c r="SZM223" s="16"/>
      <c r="SZN223" s="16"/>
      <c r="SZO223" s="16"/>
      <c r="SZP223" s="16"/>
      <c r="SZQ223" s="16"/>
      <c r="SZR223" s="16"/>
      <c r="SZS223" s="16"/>
      <c r="SZT223" s="16"/>
      <c r="SZU223" s="16"/>
      <c r="SZV223" s="16"/>
      <c r="SZW223" s="16"/>
      <c r="SZX223" s="16"/>
      <c r="SZY223" s="16"/>
      <c r="SZZ223" s="16"/>
      <c r="TAA223" s="16"/>
      <c r="TAB223" s="16"/>
      <c r="TAC223" s="16"/>
      <c r="TAD223" s="16"/>
      <c r="TAE223" s="16"/>
      <c r="TAF223" s="16"/>
      <c r="TAG223" s="16"/>
      <c r="TAH223" s="16"/>
      <c r="TAI223" s="16"/>
      <c r="TAJ223" s="16"/>
      <c r="TAK223" s="16"/>
      <c r="TAL223" s="16"/>
      <c r="TAM223" s="16"/>
      <c r="TAN223" s="16"/>
      <c r="TAO223" s="16"/>
      <c r="TAP223" s="16"/>
      <c r="TAQ223" s="16"/>
      <c r="TAR223" s="16"/>
      <c r="TAS223" s="16"/>
      <c r="TAT223" s="16"/>
      <c r="TAU223" s="16"/>
      <c r="TAV223" s="16"/>
      <c r="TAW223" s="16"/>
      <c r="TAX223" s="16"/>
      <c r="TAY223" s="16"/>
      <c r="TAZ223" s="16"/>
      <c r="TBA223" s="16"/>
      <c r="TBB223" s="16"/>
      <c r="TBC223" s="16"/>
      <c r="TBD223" s="16"/>
      <c r="TBE223" s="16"/>
      <c r="TBF223" s="16"/>
      <c r="TBG223" s="16"/>
      <c r="TBH223" s="16"/>
      <c r="TBI223" s="16"/>
      <c r="TBJ223" s="16"/>
      <c r="TBK223" s="16"/>
      <c r="TBL223" s="16"/>
      <c r="TBM223" s="16"/>
      <c r="TBN223" s="16"/>
      <c r="TBO223" s="16"/>
      <c r="TBP223" s="16"/>
      <c r="TBQ223" s="16"/>
      <c r="TBR223" s="16"/>
      <c r="TBS223" s="16"/>
      <c r="TBT223" s="16"/>
      <c r="TBU223" s="16"/>
      <c r="TBV223" s="16"/>
      <c r="TBW223" s="16"/>
      <c r="TBX223" s="16"/>
      <c r="TBY223" s="16"/>
      <c r="TBZ223" s="16"/>
      <c r="TCA223" s="16"/>
      <c r="TCB223" s="16"/>
      <c r="TCC223" s="16"/>
      <c r="TCD223" s="16"/>
      <c r="TCE223" s="16"/>
      <c r="TCF223" s="16"/>
      <c r="TCG223" s="16"/>
      <c r="TCH223" s="16"/>
      <c r="TCI223" s="16"/>
      <c r="TCJ223" s="16"/>
      <c r="TCK223" s="16"/>
      <c r="TCL223" s="16"/>
      <c r="TCM223" s="16"/>
      <c r="TCN223" s="16"/>
      <c r="TCO223" s="16"/>
      <c r="TCP223" s="16"/>
      <c r="TCQ223" s="16"/>
      <c r="TCR223" s="16"/>
      <c r="TCS223" s="16"/>
      <c r="TCT223" s="16"/>
      <c r="TCU223" s="16"/>
      <c r="TCV223" s="16"/>
      <c r="TCW223" s="16"/>
      <c r="TCX223" s="16"/>
      <c r="TCY223" s="16"/>
      <c r="TCZ223" s="16"/>
      <c r="TDA223" s="16"/>
      <c r="TDB223" s="16"/>
      <c r="TDC223" s="16"/>
      <c r="TDD223" s="16"/>
      <c r="TDE223" s="16"/>
      <c r="TDF223" s="16"/>
      <c r="TDG223" s="16"/>
      <c r="TDH223" s="16"/>
      <c r="TDI223" s="16"/>
      <c r="TDJ223" s="16"/>
      <c r="TDK223" s="16"/>
      <c r="TDL223" s="16"/>
      <c r="TDM223" s="16"/>
      <c r="TDN223" s="16"/>
      <c r="TDO223" s="16"/>
      <c r="TDP223" s="16"/>
      <c r="TDQ223" s="16"/>
      <c r="TDR223" s="16"/>
      <c r="TDS223" s="16"/>
      <c r="TDT223" s="16"/>
      <c r="TDU223" s="16"/>
      <c r="TDV223" s="16"/>
      <c r="TDW223" s="16"/>
      <c r="TDX223" s="16"/>
      <c r="TDY223" s="16"/>
      <c r="TDZ223" s="16"/>
      <c r="TEA223" s="16"/>
      <c r="TEB223" s="16"/>
      <c r="TEC223" s="16"/>
      <c r="TED223" s="16"/>
      <c r="TEE223" s="16"/>
      <c r="TEF223" s="16"/>
      <c r="TEG223" s="16"/>
      <c r="TEH223" s="16"/>
      <c r="TEI223" s="16"/>
      <c r="TEJ223" s="16"/>
      <c r="TEK223" s="16"/>
      <c r="TEL223" s="16"/>
      <c r="TEM223" s="16"/>
      <c r="TEN223" s="16"/>
      <c r="TEO223" s="16"/>
      <c r="TEP223" s="16"/>
      <c r="TEQ223" s="16"/>
      <c r="TER223" s="16"/>
      <c r="TES223" s="16"/>
      <c r="TET223" s="16"/>
      <c r="TEU223" s="16"/>
      <c r="TEV223" s="16"/>
      <c r="TEW223" s="16"/>
      <c r="TEX223" s="16"/>
      <c r="TEY223" s="16"/>
      <c r="TEZ223" s="16"/>
      <c r="TFA223" s="16"/>
      <c r="TFB223" s="16"/>
      <c r="TFC223" s="16"/>
      <c r="TFD223" s="16"/>
      <c r="TFE223" s="16"/>
      <c r="TFF223" s="16"/>
      <c r="TFG223" s="16"/>
      <c r="TFH223" s="16"/>
      <c r="TFI223" s="16"/>
      <c r="TFJ223" s="16"/>
      <c r="TFK223" s="16"/>
      <c r="TFL223" s="16"/>
      <c r="TFM223" s="16"/>
      <c r="TFN223" s="16"/>
      <c r="TFO223" s="16"/>
      <c r="TFP223" s="16"/>
      <c r="TFQ223" s="16"/>
      <c r="TFR223" s="16"/>
      <c r="TFS223" s="16"/>
      <c r="TFT223" s="16"/>
      <c r="TFU223" s="16"/>
      <c r="TFV223" s="16"/>
      <c r="TFW223" s="16"/>
      <c r="TFX223" s="16"/>
      <c r="TFY223" s="16"/>
      <c r="TFZ223" s="16"/>
      <c r="TGA223" s="16"/>
      <c r="TGB223" s="16"/>
      <c r="TGC223" s="16"/>
      <c r="TGD223" s="16"/>
      <c r="TGE223" s="16"/>
      <c r="TGF223" s="16"/>
      <c r="TGG223" s="16"/>
      <c r="TGH223" s="16"/>
      <c r="TGI223" s="16"/>
      <c r="TGJ223" s="16"/>
      <c r="TGK223" s="16"/>
      <c r="TGL223" s="16"/>
      <c r="TGM223" s="16"/>
      <c r="TGN223" s="16"/>
      <c r="TGO223" s="16"/>
      <c r="TGP223" s="16"/>
      <c r="TGQ223" s="16"/>
      <c r="TGR223" s="16"/>
      <c r="TGS223" s="16"/>
      <c r="TGT223" s="16"/>
      <c r="TGU223" s="16"/>
      <c r="TGV223" s="16"/>
      <c r="TGW223" s="16"/>
      <c r="TGX223" s="16"/>
      <c r="TGY223" s="16"/>
      <c r="TGZ223" s="16"/>
      <c r="THA223" s="16"/>
      <c r="THB223" s="16"/>
      <c r="THC223" s="16"/>
      <c r="THD223" s="16"/>
      <c r="THE223" s="16"/>
      <c r="THF223" s="16"/>
      <c r="THG223" s="16"/>
      <c r="THH223" s="16"/>
      <c r="THI223" s="16"/>
      <c r="THJ223" s="16"/>
      <c r="THK223" s="16"/>
      <c r="THL223" s="16"/>
      <c r="THM223" s="16"/>
      <c r="THN223" s="16"/>
      <c r="THO223" s="16"/>
      <c r="THP223" s="16"/>
      <c r="THQ223" s="16"/>
      <c r="THR223" s="16"/>
      <c r="THS223" s="16"/>
      <c r="THT223" s="16"/>
      <c r="THU223" s="16"/>
      <c r="THV223" s="16"/>
      <c r="THW223" s="16"/>
      <c r="THX223" s="16"/>
      <c r="THY223" s="16"/>
      <c r="THZ223" s="16"/>
      <c r="TIA223" s="16"/>
      <c r="TIB223" s="16"/>
      <c r="TIC223" s="16"/>
      <c r="TID223" s="16"/>
      <c r="TIE223" s="16"/>
      <c r="TIF223" s="16"/>
      <c r="TIG223" s="16"/>
      <c r="TIH223" s="16"/>
      <c r="TII223" s="16"/>
      <c r="TIJ223" s="16"/>
      <c r="TIK223" s="16"/>
      <c r="TIL223" s="16"/>
      <c r="TIM223" s="16"/>
      <c r="TIN223" s="16"/>
      <c r="TIO223" s="16"/>
      <c r="TIP223" s="16"/>
      <c r="TIQ223" s="16"/>
      <c r="TIR223" s="16"/>
      <c r="TIS223" s="16"/>
      <c r="TIT223" s="16"/>
      <c r="TIU223" s="16"/>
      <c r="TIV223" s="16"/>
      <c r="TIW223" s="16"/>
      <c r="TIX223" s="16"/>
      <c r="TIY223" s="16"/>
      <c r="TIZ223" s="16"/>
      <c r="TJA223" s="16"/>
      <c r="TJB223" s="16"/>
      <c r="TJC223" s="16"/>
      <c r="TJD223" s="16"/>
      <c r="TJE223" s="16"/>
      <c r="TJF223" s="16"/>
      <c r="TJG223" s="16"/>
      <c r="TJH223" s="16"/>
      <c r="TJI223" s="16"/>
      <c r="TJJ223" s="16"/>
      <c r="TJK223" s="16"/>
      <c r="TJL223" s="16"/>
      <c r="TJM223" s="16"/>
      <c r="TJN223" s="16"/>
      <c r="TJO223" s="16"/>
      <c r="TJP223" s="16"/>
      <c r="TJQ223" s="16"/>
      <c r="TJR223" s="16"/>
      <c r="TJS223" s="16"/>
      <c r="TJT223" s="16"/>
      <c r="TJU223" s="16"/>
      <c r="TJV223" s="16"/>
      <c r="TJW223" s="16"/>
      <c r="TJX223" s="16"/>
      <c r="TJY223" s="16"/>
      <c r="TJZ223" s="16"/>
      <c r="TKA223" s="16"/>
      <c r="TKB223" s="16"/>
      <c r="TKC223" s="16"/>
      <c r="TKD223" s="16"/>
      <c r="TKE223" s="16"/>
      <c r="TKF223" s="16"/>
      <c r="TKG223" s="16"/>
      <c r="TKH223" s="16"/>
      <c r="TKI223" s="16"/>
      <c r="TKJ223" s="16"/>
      <c r="TKK223" s="16"/>
      <c r="TKL223" s="16"/>
      <c r="TKM223" s="16"/>
      <c r="TKN223" s="16"/>
      <c r="TKO223" s="16"/>
      <c r="TKP223" s="16"/>
      <c r="TKQ223" s="16"/>
      <c r="TKR223" s="16"/>
      <c r="TKS223" s="16"/>
      <c r="TKT223" s="16"/>
      <c r="TKU223" s="16"/>
      <c r="TKV223" s="16"/>
      <c r="TKW223" s="16"/>
      <c r="TKX223" s="16"/>
      <c r="TKY223" s="16"/>
      <c r="TKZ223" s="16"/>
      <c r="TLA223" s="16"/>
      <c r="TLB223" s="16"/>
      <c r="TLC223" s="16"/>
      <c r="TLD223" s="16"/>
      <c r="TLE223" s="16"/>
      <c r="TLF223" s="16"/>
      <c r="TLG223" s="16"/>
      <c r="TLH223" s="16"/>
      <c r="TLI223" s="16"/>
      <c r="TLJ223" s="16"/>
      <c r="TLK223" s="16"/>
      <c r="TLL223" s="16"/>
      <c r="TLM223" s="16"/>
      <c r="TLN223" s="16"/>
      <c r="TLO223" s="16"/>
      <c r="TLP223" s="16"/>
      <c r="TLQ223" s="16"/>
      <c r="TLR223" s="16"/>
      <c r="TLS223" s="16"/>
      <c r="TLT223" s="16"/>
      <c r="TLU223" s="16"/>
      <c r="TLV223" s="16"/>
      <c r="TLW223" s="16"/>
      <c r="TLX223" s="16"/>
      <c r="TLY223" s="16"/>
      <c r="TLZ223" s="16"/>
      <c r="TMA223" s="16"/>
      <c r="TMB223" s="16"/>
      <c r="TMC223" s="16"/>
      <c r="TMD223" s="16"/>
      <c r="TME223" s="16"/>
      <c r="TMF223" s="16"/>
      <c r="TMG223" s="16"/>
      <c r="TMH223" s="16"/>
      <c r="TMI223" s="16"/>
      <c r="TMJ223" s="16"/>
      <c r="TMK223" s="16"/>
      <c r="TML223" s="16"/>
      <c r="TMM223" s="16"/>
      <c r="TMN223" s="16"/>
      <c r="TMO223" s="16"/>
      <c r="TMP223" s="16"/>
      <c r="TMQ223" s="16"/>
      <c r="TMR223" s="16"/>
      <c r="TMS223" s="16"/>
      <c r="TMT223" s="16"/>
      <c r="TMU223" s="16"/>
      <c r="TMV223" s="16"/>
      <c r="TMW223" s="16"/>
      <c r="TMX223" s="16"/>
      <c r="TMY223" s="16"/>
      <c r="TMZ223" s="16"/>
      <c r="TNA223" s="16"/>
      <c r="TNB223" s="16"/>
      <c r="TNC223" s="16"/>
      <c r="TND223" s="16"/>
      <c r="TNE223" s="16"/>
      <c r="TNF223" s="16"/>
      <c r="TNG223" s="16"/>
      <c r="TNH223" s="16"/>
      <c r="TNI223" s="16"/>
      <c r="TNJ223" s="16"/>
      <c r="TNK223" s="16"/>
      <c r="TNL223" s="16"/>
      <c r="TNM223" s="16"/>
      <c r="TNN223" s="16"/>
      <c r="TNO223" s="16"/>
      <c r="TNP223" s="16"/>
      <c r="TNQ223" s="16"/>
      <c r="TNR223" s="16"/>
      <c r="TNS223" s="16"/>
      <c r="TNT223" s="16"/>
      <c r="TNU223" s="16"/>
      <c r="TNV223" s="16"/>
      <c r="TNW223" s="16"/>
      <c r="TNX223" s="16"/>
      <c r="TNY223" s="16"/>
      <c r="TNZ223" s="16"/>
      <c r="TOA223" s="16"/>
      <c r="TOB223" s="16"/>
      <c r="TOC223" s="16"/>
      <c r="TOD223" s="16"/>
      <c r="TOE223" s="16"/>
      <c r="TOF223" s="16"/>
      <c r="TOG223" s="16"/>
      <c r="TOH223" s="16"/>
      <c r="TOI223" s="16"/>
      <c r="TOJ223" s="16"/>
      <c r="TOK223" s="16"/>
      <c r="TOL223" s="16"/>
      <c r="TOM223" s="16"/>
      <c r="TON223" s="16"/>
      <c r="TOO223" s="16"/>
      <c r="TOP223" s="16"/>
      <c r="TOQ223" s="16"/>
      <c r="TOR223" s="16"/>
      <c r="TOS223" s="16"/>
      <c r="TOT223" s="16"/>
      <c r="TOU223" s="16"/>
      <c r="TOV223" s="16"/>
      <c r="TOW223" s="16"/>
      <c r="TOX223" s="16"/>
      <c r="TOY223" s="16"/>
      <c r="TOZ223" s="16"/>
      <c r="TPA223" s="16"/>
      <c r="TPB223" s="16"/>
      <c r="TPC223" s="16"/>
      <c r="TPD223" s="16"/>
      <c r="TPE223" s="16"/>
      <c r="TPF223" s="16"/>
      <c r="TPG223" s="16"/>
      <c r="TPH223" s="16"/>
      <c r="TPI223" s="16"/>
      <c r="TPJ223" s="16"/>
      <c r="TPK223" s="16"/>
      <c r="TPL223" s="16"/>
      <c r="TPM223" s="16"/>
      <c r="TPN223" s="16"/>
      <c r="TPO223" s="16"/>
      <c r="TPP223" s="16"/>
      <c r="TPQ223" s="16"/>
      <c r="TPR223" s="16"/>
      <c r="TPS223" s="16"/>
      <c r="TPT223" s="16"/>
      <c r="TPU223" s="16"/>
      <c r="TPV223" s="16"/>
      <c r="TPW223" s="16"/>
      <c r="TPX223" s="16"/>
      <c r="TPY223" s="16"/>
      <c r="TPZ223" s="16"/>
      <c r="TQA223" s="16"/>
      <c r="TQB223" s="16"/>
      <c r="TQC223" s="16"/>
      <c r="TQD223" s="16"/>
      <c r="TQE223" s="16"/>
      <c r="TQF223" s="16"/>
      <c r="TQG223" s="16"/>
      <c r="TQH223" s="16"/>
      <c r="TQI223" s="16"/>
      <c r="TQJ223" s="16"/>
      <c r="TQK223" s="16"/>
      <c r="TQL223" s="16"/>
      <c r="TQM223" s="16"/>
      <c r="TQN223" s="16"/>
      <c r="TQO223" s="16"/>
      <c r="TQP223" s="16"/>
      <c r="TQQ223" s="16"/>
      <c r="TQR223" s="16"/>
      <c r="TQS223" s="16"/>
      <c r="TQT223" s="16"/>
      <c r="TQU223" s="16"/>
      <c r="TQV223" s="16"/>
      <c r="TQW223" s="16"/>
      <c r="TQX223" s="16"/>
      <c r="TQY223" s="16"/>
      <c r="TQZ223" s="16"/>
      <c r="TRA223" s="16"/>
      <c r="TRB223" s="16"/>
      <c r="TRC223" s="16"/>
      <c r="TRD223" s="16"/>
      <c r="TRE223" s="16"/>
      <c r="TRF223" s="16"/>
      <c r="TRG223" s="16"/>
      <c r="TRH223" s="16"/>
      <c r="TRI223" s="16"/>
      <c r="TRJ223" s="16"/>
      <c r="TRK223" s="16"/>
      <c r="TRL223" s="16"/>
      <c r="TRM223" s="16"/>
      <c r="TRN223" s="16"/>
      <c r="TRO223" s="16"/>
      <c r="TRP223" s="16"/>
      <c r="TRQ223" s="16"/>
      <c r="TRR223" s="16"/>
      <c r="TRS223" s="16"/>
      <c r="TRT223" s="16"/>
      <c r="TRU223" s="16"/>
      <c r="TRV223" s="16"/>
      <c r="TRW223" s="16"/>
      <c r="TRX223" s="16"/>
      <c r="TRY223" s="16"/>
      <c r="TRZ223" s="16"/>
      <c r="TSA223" s="16"/>
      <c r="TSB223" s="16"/>
      <c r="TSC223" s="16"/>
      <c r="TSD223" s="16"/>
      <c r="TSE223" s="16"/>
      <c r="TSF223" s="16"/>
      <c r="TSG223" s="16"/>
      <c r="TSH223" s="16"/>
      <c r="TSI223" s="16"/>
      <c r="TSJ223" s="16"/>
      <c r="TSK223" s="16"/>
      <c r="TSL223" s="16"/>
      <c r="TSM223" s="16"/>
      <c r="TSN223" s="16"/>
      <c r="TSO223" s="16"/>
      <c r="TSP223" s="16"/>
      <c r="TSQ223" s="16"/>
      <c r="TSR223" s="16"/>
      <c r="TSS223" s="16"/>
      <c r="TST223" s="16"/>
      <c r="TSU223" s="16"/>
      <c r="TSV223" s="16"/>
      <c r="TSW223" s="16"/>
      <c r="TSX223" s="16"/>
      <c r="TSY223" s="16"/>
      <c r="TSZ223" s="16"/>
      <c r="TTA223" s="16"/>
      <c r="TTB223" s="16"/>
      <c r="TTC223" s="16"/>
      <c r="TTD223" s="16"/>
      <c r="TTE223" s="16"/>
      <c r="TTF223" s="16"/>
      <c r="TTG223" s="16"/>
      <c r="TTH223" s="16"/>
      <c r="TTI223" s="16"/>
      <c r="TTJ223" s="16"/>
      <c r="TTK223" s="16"/>
      <c r="TTL223" s="16"/>
      <c r="TTM223" s="16"/>
      <c r="TTN223" s="16"/>
      <c r="TTO223" s="16"/>
      <c r="TTP223" s="16"/>
      <c r="TTQ223" s="16"/>
      <c r="TTR223" s="16"/>
      <c r="TTS223" s="16"/>
      <c r="TTT223" s="16"/>
      <c r="TTU223" s="16"/>
      <c r="TTV223" s="16"/>
      <c r="TTW223" s="16"/>
      <c r="TTX223" s="16"/>
      <c r="TTY223" s="16"/>
      <c r="TTZ223" s="16"/>
      <c r="TUA223" s="16"/>
      <c r="TUB223" s="16"/>
      <c r="TUC223" s="16"/>
      <c r="TUD223" s="16"/>
      <c r="TUE223" s="16"/>
      <c r="TUF223" s="16"/>
      <c r="TUG223" s="16"/>
      <c r="TUH223" s="16"/>
      <c r="TUI223" s="16"/>
      <c r="TUJ223" s="16"/>
      <c r="TUK223" s="16"/>
      <c r="TUL223" s="16"/>
      <c r="TUM223" s="16"/>
      <c r="TUN223" s="16"/>
      <c r="TUO223" s="16"/>
      <c r="TUP223" s="16"/>
      <c r="TUQ223" s="16"/>
      <c r="TUR223" s="16"/>
      <c r="TUS223" s="16"/>
      <c r="TUT223" s="16"/>
      <c r="TUU223" s="16"/>
      <c r="TUV223" s="16"/>
      <c r="TUW223" s="16"/>
      <c r="TUX223" s="16"/>
      <c r="TUY223" s="16"/>
      <c r="TUZ223" s="16"/>
      <c r="TVA223" s="16"/>
      <c r="TVB223" s="16"/>
      <c r="TVC223" s="16"/>
      <c r="TVD223" s="16"/>
      <c r="TVE223" s="16"/>
      <c r="TVF223" s="16"/>
      <c r="TVG223" s="16"/>
      <c r="TVH223" s="16"/>
      <c r="TVI223" s="16"/>
      <c r="TVJ223" s="16"/>
      <c r="TVK223" s="16"/>
      <c r="TVL223" s="16"/>
      <c r="TVM223" s="16"/>
      <c r="TVN223" s="16"/>
      <c r="TVO223" s="16"/>
      <c r="TVP223" s="16"/>
      <c r="TVQ223" s="16"/>
      <c r="TVR223" s="16"/>
      <c r="TVS223" s="16"/>
      <c r="TVT223" s="16"/>
      <c r="TVU223" s="16"/>
      <c r="TVV223" s="16"/>
      <c r="TVW223" s="16"/>
      <c r="TVX223" s="16"/>
      <c r="TVY223" s="16"/>
      <c r="TVZ223" s="16"/>
      <c r="TWA223" s="16"/>
      <c r="TWB223" s="16"/>
      <c r="TWC223" s="16"/>
      <c r="TWD223" s="16"/>
      <c r="TWE223" s="16"/>
      <c r="TWF223" s="16"/>
      <c r="TWG223" s="16"/>
      <c r="TWH223" s="16"/>
      <c r="TWI223" s="16"/>
      <c r="TWJ223" s="16"/>
      <c r="TWK223" s="16"/>
      <c r="TWL223" s="16"/>
      <c r="TWM223" s="16"/>
      <c r="TWN223" s="16"/>
      <c r="TWO223" s="16"/>
      <c r="TWP223" s="16"/>
      <c r="TWQ223" s="16"/>
      <c r="TWR223" s="16"/>
      <c r="TWS223" s="16"/>
      <c r="TWT223" s="16"/>
      <c r="TWU223" s="16"/>
      <c r="TWV223" s="16"/>
      <c r="TWW223" s="16"/>
      <c r="TWX223" s="16"/>
      <c r="TWY223" s="16"/>
      <c r="TWZ223" s="16"/>
      <c r="TXA223" s="16"/>
      <c r="TXB223" s="16"/>
      <c r="TXC223" s="16"/>
      <c r="TXD223" s="16"/>
      <c r="TXE223" s="16"/>
      <c r="TXF223" s="16"/>
      <c r="TXG223" s="16"/>
      <c r="TXH223" s="16"/>
      <c r="TXI223" s="16"/>
      <c r="TXJ223" s="16"/>
      <c r="TXK223" s="16"/>
      <c r="TXL223" s="16"/>
      <c r="TXM223" s="16"/>
      <c r="TXN223" s="16"/>
      <c r="TXO223" s="16"/>
      <c r="TXP223" s="16"/>
      <c r="TXQ223" s="16"/>
      <c r="TXR223" s="16"/>
      <c r="TXS223" s="16"/>
      <c r="TXT223" s="16"/>
      <c r="TXU223" s="16"/>
      <c r="TXV223" s="16"/>
      <c r="TXW223" s="16"/>
      <c r="TXX223" s="16"/>
      <c r="TXY223" s="16"/>
      <c r="TXZ223" s="16"/>
      <c r="TYA223" s="16"/>
      <c r="TYB223" s="16"/>
      <c r="TYC223" s="16"/>
      <c r="TYD223" s="16"/>
      <c r="TYE223" s="16"/>
      <c r="TYF223" s="16"/>
      <c r="TYG223" s="16"/>
      <c r="TYH223" s="16"/>
      <c r="TYI223" s="16"/>
      <c r="TYJ223" s="16"/>
      <c r="TYK223" s="16"/>
      <c r="TYL223" s="16"/>
      <c r="TYM223" s="16"/>
      <c r="TYN223" s="16"/>
      <c r="TYO223" s="16"/>
      <c r="TYP223" s="16"/>
      <c r="TYQ223" s="16"/>
      <c r="TYR223" s="16"/>
      <c r="TYS223" s="16"/>
      <c r="TYT223" s="16"/>
      <c r="TYU223" s="16"/>
      <c r="TYV223" s="16"/>
      <c r="TYW223" s="16"/>
      <c r="TYX223" s="16"/>
      <c r="TYY223" s="16"/>
      <c r="TYZ223" s="16"/>
      <c r="TZA223" s="16"/>
      <c r="TZB223" s="16"/>
      <c r="TZC223" s="16"/>
      <c r="TZD223" s="16"/>
      <c r="TZE223" s="16"/>
      <c r="TZF223" s="16"/>
      <c r="TZG223" s="16"/>
      <c r="TZH223" s="16"/>
      <c r="TZI223" s="16"/>
      <c r="TZJ223" s="16"/>
      <c r="TZK223" s="16"/>
      <c r="TZL223" s="16"/>
      <c r="TZM223" s="16"/>
      <c r="TZN223" s="16"/>
      <c r="TZO223" s="16"/>
      <c r="TZP223" s="16"/>
      <c r="TZQ223" s="16"/>
      <c r="TZR223" s="16"/>
      <c r="TZS223" s="16"/>
      <c r="TZT223" s="16"/>
      <c r="TZU223" s="16"/>
      <c r="TZV223" s="16"/>
      <c r="TZW223" s="16"/>
      <c r="TZX223" s="16"/>
      <c r="TZY223" s="16"/>
      <c r="TZZ223" s="16"/>
      <c r="UAA223" s="16"/>
      <c r="UAB223" s="16"/>
      <c r="UAC223" s="16"/>
      <c r="UAD223" s="16"/>
      <c r="UAE223" s="16"/>
      <c r="UAF223" s="16"/>
      <c r="UAG223" s="16"/>
      <c r="UAH223" s="16"/>
      <c r="UAI223" s="16"/>
      <c r="UAJ223" s="16"/>
      <c r="UAK223" s="16"/>
      <c r="UAL223" s="16"/>
      <c r="UAM223" s="16"/>
      <c r="UAN223" s="16"/>
      <c r="UAO223" s="16"/>
      <c r="UAP223" s="16"/>
      <c r="UAQ223" s="16"/>
      <c r="UAR223" s="16"/>
      <c r="UAS223" s="16"/>
      <c r="UAT223" s="16"/>
      <c r="UAU223" s="16"/>
      <c r="UAV223" s="16"/>
      <c r="UAW223" s="16"/>
      <c r="UAX223" s="16"/>
      <c r="UAY223" s="16"/>
      <c r="UAZ223" s="16"/>
      <c r="UBA223" s="16"/>
      <c r="UBB223" s="16"/>
      <c r="UBC223" s="16"/>
      <c r="UBD223" s="16"/>
      <c r="UBE223" s="16"/>
      <c r="UBF223" s="16"/>
      <c r="UBG223" s="16"/>
      <c r="UBH223" s="16"/>
      <c r="UBI223" s="16"/>
      <c r="UBJ223" s="16"/>
      <c r="UBK223" s="16"/>
      <c r="UBL223" s="16"/>
      <c r="UBM223" s="16"/>
      <c r="UBN223" s="16"/>
      <c r="UBO223" s="16"/>
      <c r="UBP223" s="16"/>
      <c r="UBQ223" s="16"/>
      <c r="UBR223" s="16"/>
      <c r="UBS223" s="16"/>
      <c r="UBT223" s="16"/>
      <c r="UBU223" s="16"/>
      <c r="UBV223" s="16"/>
      <c r="UBW223" s="16"/>
      <c r="UBX223" s="16"/>
      <c r="UBY223" s="16"/>
      <c r="UBZ223" s="16"/>
      <c r="UCA223" s="16"/>
      <c r="UCB223" s="16"/>
      <c r="UCC223" s="16"/>
      <c r="UCD223" s="16"/>
      <c r="UCE223" s="16"/>
      <c r="UCF223" s="16"/>
      <c r="UCG223" s="16"/>
      <c r="UCH223" s="16"/>
      <c r="UCI223" s="16"/>
      <c r="UCJ223" s="16"/>
      <c r="UCK223" s="16"/>
      <c r="UCL223" s="16"/>
      <c r="UCM223" s="16"/>
      <c r="UCN223" s="16"/>
      <c r="UCO223" s="16"/>
      <c r="UCP223" s="16"/>
      <c r="UCQ223" s="16"/>
      <c r="UCR223" s="16"/>
      <c r="UCS223" s="16"/>
      <c r="UCT223" s="16"/>
      <c r="UCU223" s="16"/>
      <c r="UCV223" s="16"/>
      <c r="UCW223" s="16"/>
      <c r="UCX223" s="16"/>
      <c r="UCY223" s="16"/>
      <c r="UCZ223" s="16"/>
      <c r="UDA223" s="16"/>
      <c r="UDB223" s="16"/>
      <c r="UDC223" s="16"/>
      <c r="UDD223" s="16"/>
      <c r="UDE223" s="16"/>
      <c r="UDF223" s="16"/>
      <c r="UDG223" s="16"/>
      <c r="UDH223" s="16"/>
      <c r="UDI223" s="16"/>
      <c r="UDJ223" s="16"/>
      <c r="UDK223" s="16"/>
      <c r="UDL223" s="16"/>
      <c r="UDM223" s="16"/>
      <c r="UDN223" s="16"/>
      <c r="UDO223" s="16"/>
      <c r="UDP223" s="16"/>
      <c r="UDQ223" s="16"/>
      <c r="UDR223" s="16"/>
      <c r="UDS223" s="16"/>
      <c r="UDT223" s="16"/>
      <c r="UDU223" s="16"/>
      <c r="UDV223" s="16"/>
      <c r="UDW223" s="16"/>
      <c r="UDX223" s="16"/>
      <c r="UDY223" s="16"/>
      <c r="UDZ223" s="16"/>
      <c r="UEA223" s="16"/>
      <c r="UEB223" s="16"/>
      <c r="UEC223" s="16"/>
      <c r="UED223" s="16"/>
      <c r="UEE223" s="16"/>
      <c r="UEF223" s="16"/>
      <c r="UEG223" s="16"/>
      <c r="UEH223" s="16"/>
      <c r="UEI223" s="16"/>
      <c r="UEJ223" s="16"/>
      <c r="UEK223" s="16"/>
      <c r="UEL223" s="16"/>
      <c r="UEM223" s="16"/>
      <c r="UEN223" s="16"/>
      <c r="UEO223" s="16"/>
      <c r="UEP223" s="16"/>
      <c r="UEQ223" s="16"/>
      <c r="UER223" s="16"/>
      <c r="UES223" s="16"/>
      <c r="UET223" s="16"/>
      <c r="UEU223" s="16"/>
      <c r="UEV223" s="16"/>
      <c r="UEW223" s="16"/>
      <c r="UEX223" s="16"/>
      <c r="UEY223" s="16"/>
      <c r="UEZ223" s="16"/>
      <c r="UFA223" s="16"/>
      <c r="UFB223" s="16"/>
      <c r="UFC223" s="16"/>
      <c r="UFD223" s="16"/>
      <c r="UFE223" s="16"/>
      <c r="UFF223" s="16"/>
      <c r="UFG223" s="16"/>
      <c r="UFH223" s="16"/>
      <c r="UFI223" s="16"/>
      <c r="UFJ223" s="16"/>
      <c r="UFK223" s="16"/>
      <c r="UFL223" s="16"/>
      <c r="UFM223" s="16"/>
      <c r="UFN223" s="16"/>
      <c r="UFO223" s="16"/>
      <c r="UFP223" s="16"/>
      <c r="UFQ223" s="16"/>
      <c r="UFR223" s="16"/>
      <c r="UFS223" s="16"/>
      <c r="UFT223" s="16"/>
      <c r="UFU223" s="16"/>
      <c r="UFV223" s="16"/>
      <c r="UFW223" s="16"/>
      <c r="UFX223" s="16"/>
      <c r="UFY223" s="16"/>
      <c r="UFZ223" s="16"/>
      <c r="UGA223" s="16"/>
      <c r="UGB223" s="16"/>
      <c r="UGC223" s="16"/>
      <c r="UGD223" s="16"/>
      <c r="UGE223" s="16"/>
      <c r="UGF223" s="16"/>
      <c r="UGG223" s="16"/>
      <c r="UGH223" s="16"/>
      <c r="UGI223" s="16"/>
      <c r="UGJ223" s="16"/>
      <c r="UGK223" s="16"/>
      <c r="UGL223" s="16"/>
      <c r="UGM223" s="16"/>
      <c r="UGN223" s="16"/>
      <c r="UGO223" s="16"/>
      <c r="UGP223" s="16"/>
      <c r="UGQ223" s="16"/>
      <c r="UGR223" s="16"/>
      <c r="UGS223" s="16"/>
      <c r="UGT223" s="16"/>
      <c r="UGU223" s="16"/>
      <c r="UGV223" s="16"/>
      <c r="UGW223" s="16"/>
      <c r="UGX223" s="16"/>
      <c r="UGY223" s="16"/>
      <c r="UGZ223" s="16"/>
      <c r="UHA223" s="16"/>
      <c r="UHB223" s="16"/>
      <c r="UHC223" s="16"/>
      <c r="UHD223" s="16"/>
      <c r="UHE223" s="16"/>
      <c r="UHF223" s="16"/>
      <c r="UHG223" s="16"/>
      <c r="UHH223" s="16"/>
      <c r="UHI223" s="16"/>
      <c r="UHJ223" s="16"/>
      <c r="UHK223" s="16"/>
      <c r="UHL223" s="16"/>
      <c r="UHM223" s="16"/>
      <c r="UHN223" s="16"/>
      <c r="UHO223" s="16"/>
      <c r="UHP223" s="16"/>
      <c r="UHQ223" s="16"/>
      <c r="UHR223" s="16"/>
      <c r="UHS223" s="16"/>
      <c r="UHT223" s="16"/>
      <c r="UHU223" s="16"/>
      <c r="UHV223" s="16"/>
      <c r="UHW223" s="16"/>
      <c r="UHX223" s="16"/>
      <c r="UHY223" s="16"/>
      <c r="UHZ223" s="16"/>
      <c r="UIA223" s="16"/>
      <c r="UIB223" s="16"/>
      <c r="UIC223" s="16"/>
      <c r="UID223" s="16"/>
      <c r="UIE223" s="16"/>
      <c r="UIF223" s="16"/>
      <c r="UIG223" s="16"/>
      <c r="UIH223" s="16"/>
      <c r="UII223" s="16"/>
      <c r="UIJ223" s="16"/>
      <c r="UIK223" s="16"/>
      <c r="UIL223" s="16"/>
      <c r="UIM223" s="16"/>
      <c r="UIN223" s="16"/>
      <c r="UIO223" s="16"/>
      <c r="UIP223" s="16"/>
      <c r="UIQ223" s="16"/>
      <c r="UIR223" s="16"/>
      <c r="UIS223" s="16"/>
      <c r="UIT223" s="16"/>
      <c r="UIU223" s="16"/>
      <c r="UIV223" s="16"/>
      <c r="UIW223" s="16"/>
      <c r="UIX223" s="16"/>
      <c r="UIY223" s="16"/>
      <c r="UIZ223" s="16"/>
      <c r="UJA223" s="16"/>
      <c r="UJB223" s="16"/>
      <c r="UJC223" s="16"/>
      <c r="UJD223" s="16"/>
      <c r="UJE223" s="16"/>
      <c r="UJF223" s="16"/>
      <c r="UJG223" s="16"/>
      <c r="UJH223" s="16"/>
      <c r="UJI223" s="16"/>
      <c r="UJJ223" s="16"/>
      <c r="UJK223" s="16"/>
      <c r="UJL223" s="16"/>
      <c r="UJM223" s="16"/>
      <c r="UJN223" s="16"/>
      <c r="UJO223" s="16"/>
      <c r="UJP223" s="16"/>
      <c r="UJQ223" s="16"/>
      <c r="UJR223" s="16"/>
      <c r="UJS223" s="16"/>
      <c r="UJT223" s="16"/>
      <c r="UJU223" s="16"/>
      <c r="UJV223" s="16"/>
      <c r="UJW223" s="16"/>
      <c r="UJX223" s="16"/>
      <c r="UJY223" s="16"/>
      <c r="UJZ223" s="16"/>
      <c r="UKA223" s="16"/>
      <c r="UKB223" s="16"/>
      <c r="UKC223" s="16"/>
      <c r="UKD223" s="16"/>
      <c r="UKE223" s="16"/>
      <c r="UKF223" s="16"/>
      <c r="UKG223" s="16"/>
      <c r="UKH223" s="16"/>
      <c r="UKI223" s="16"/>
      <c r="UKJ223" s="16"/>
      <c r="UKK223" s="16"/>
      <c r="UKL223" s="16"/>
      <c r="UKM223" s="16"/>
      <c r="UKN223" s="16"/>
      <c r="UKO223" s="16"/>
      <c r="UKP223" s="16"/>
      <c r="UKQ223" s="16"/>
      <c r="UKR223" s="16"/>
      <c r="UKS223" s="16"/>
      <c r="UKT223" s="16"/>
      <c r="UKU223" s="16"/>
      <c r="UKV223" s="16"/>
      <c r="UKW223" s="16"/>
      <c r="UKX223" s="16"/>
      <c r="UKY223" s="16"/>
      <c r="UKZ223" s="16"/>
      <c r="ULA223" s="16"/>
      <c r="ULB223" s="16"/>
      <c r="ULC223" s="16"/>
      <c r="ULD223" s="16"/>
      <c r="ULE223" s="16"/>
      <c r="ULF223" s="16"/>
      <c r="ULG223" s="16"/>
      <c r="ULH223" s="16"/>
      <c r="ULI223" s="16"/>
      <c r="ULJ223" s="16"/>
      <c r="ULK223" s="16"/>
      <c r="ULL223" s="16"/>
      <c r="ULM223" s="16"/>
      <c r="ULN223" s="16"/>
      <c r="ULO223" s="16"/>
      <c r="ULP223" s="16"/>
      <c r="ULQ223" s="16"/>
      <c r="ULR223" s="16"/>
      <c r="ULS223" s="16"/>
      <c r="ULT223" s="16"/>
      <c r="ULU223" s="16"/>
      <c r="ULV223" s="16"/>
      <c r="ULW223" s="16"/>
      <c r="ULX223" s="16"/>
      <c r="ULY223" s="16"/>
      <c r="ULZ223" s="16"/>
      <c r="UMA223" s="16"/>
      <c r="UMB223" s="16"/>
      <c r="UMC223" s="16"/>
      <c r="UMD223" s="16"/>
      <c r="UME223" s="16"/>
      <c r="UMF223" s="16"/>
      <c r="UMG223" s="16"/>
      <c r="UMH223" s="16"/>
      <c r="UMI223" s="16"/>
      <c r="UMJ223" s="16"/>
      <c r="UMK223" s="16"/>
      <c r="UML223" s="16"/>
      <c r="UMM223" s="16"/>
      <c r="UMN223" s="16"/>
      <c r="UMO223" s="16"/>
      <c r="UMP223" s="16"/>
      <c r="UMQ223" s="16"/>
      <c r="UMR223" s="16"/>
      <c r="UMS223" s="16"/>
      <c r="UMT223" s="16"/>
      <c r="UMU223" s="16"/>
      <c r="UMV223" s="16"/>
      <c r="UMW223" s="16"/>
      <c r="UMX223" s="16"/>
      <c r="UMY223" s="16"/>
      <c r="UMZ223" s="16"/>
      <c r="UNA223" s="16"/>
      <c r="UNB223" s="16"/>
      <c r="UNC223" s="16"/>
      <c r="UND223" s="16"/>
      <c r="UNE223" s="16"/>
      <c r="UNF223" s="16"/>
      <c r="UNG223" s="16"/>
      <c r="UNH223" s="16"/>
      <c r="UNI223" s="16"/>
      <c r="UNJ223" s="16"/>
      <c r="UNK223" s="16"/>
      <c r="UNL223" s="16"/>
      <c r="UNM223" s="16"/>
      <c r="UNN223" s="16"/>
      <c r="UNO223" s="16"/>
      <c r="UNP223" s="16"/>
      <c r="UNQ223" s="16"/>
      <c r="UNR223" s="16"/>
      <c r="UNS223" s="16"/>
      <c r="UNT223" s="16"/>
      <c r="UNU223" s="16"/>
      <c r="UNV223" s="16"/>
      <c r="UNW223" s="16"/>
      <c r="UNX223" s="16"/>
      <c r="UNY223" s="16"/>
      <c r="UNZ223" s="16"/>
      <c r="UOA223" s="16"/>
      <c r="UOB223" s="16"/>
      <c r="UOC223" s="16"/>
      <c r="UOD223" s="16"/>
      <c r="UOE223" s="16"/>
      <c r="UOF223" s="16"/>
      <c r="UOG223" s="16"/>
      <c r="UOH223" s="16"/>
      <c r="UOI223" s="16"/>
      <c r="UOJ223" s="16"/>
      <c r="UOK223" s="16"/>
      <c r="UOL223" s="16"/>
      <c r="UOM223" s="16"/>
      <c r="UON223" s="16"/>
      <c r="UOO223" s="16"/>
      <c r="UOP223" s="16"/>
      <c r="UOQ223" s="16"/>
      <c r="UOR223" s="16"/>
      <c r="UOS223" s="16"/>
      <c r="UOT223" s="16"/>
      <c r="UOU223" s="16"/>
      <c r="UOV223" s="16"/>
      <c r="UOW223" s="16"/>
      <c r="UOX223" s="16"/>
      <c r="UOY223" s="16"/>
      <c r="UOZ223" s="16"/>
      <c r="UPA223" s="16"/>
      <c r="UPB223" s="16"/>
      <c r="UPC223" s="16"/>
      <c r="UPD223" s="16"/>
      <c r="UPE223" s="16"/>
      <c r="UPF223" s="16"/>
      <c r="UPG223" s="16"/>
      <c r="UPH223" s="16"/>
      <c r="UPI223" s="16"/>
      <c r="UPJ223" s="16"/>
      <c r="UPK223" s="16"/>
      <c r="UPL223" s="16"/>
      <c r="UPM223" s="16"/>
      <c r="UPN223" s="16"/>
      <c r="UPO223" s="16"/>
      <c r="UPP223" s="16"/>
      <c r="UPQ223" s="16"/>
      <c r="UPR223" s="16"/>
      <c r="UPS223" s="16"/>
      <c r="UPT223" s="16"/>
      <c r="UPU223" s="16"/>
      <c r="UPV223" s="16"/>
      <c r="UPW223" s="16"/>
      <c r="UPX223" s="16"/>
      <c r="UPY223" s="16"/>
      <c r="UPZ223" s="16"/>
      <c r="UQA223" s="16"/>
      <c r="UQB223" s="16"/>
      <c r="UQC223" s="16"/>
      <c r="UQD223" s="16"/>
      <c r="UQE223" s="16"/>
      <c r="UQF223" s="16"/>
      <c r="UQG223" s="16"/>
      <c r="UQH223" s="16"/>
      <c r="UQI223" s="16"/>
      <c r="UQJ223" s="16"/>
      <c r="UQK223" s="16"/>
      <c r="UQL223" s="16"/>
      <c r="UQM223" s="16"/>
      <c r="UQN223" s="16"/>
      <c r="UQO223" s="16"/>
      <c r="UQP223" s="16"/>
      <c r="UQQ223" s="16"/>
      <c r="UQR223" s="16"/>
      <c r="UQS223" s="16"/>
      <c r="UQT223" s="16"/>
      <c r="UQU223" s="16"/>
      <c r="UQV223" s="16"/>
      <c r="UQW223" s="16"/>
      <c r="UQX223" s="16"/>
      <c r="UQY223" s="16"/>
      <c r="UQZ223" s="16"/>
      <c r="URA223" s="16"/>
      <c r="URB223" s="16"/>
      <c r="URC223" s="16"/>
      <c r="URD223" s="16"/>
      <c r="URE223" s="16"/>
      <c r="URF223" s="16"/>
      <c r="URG223" s="16"/>
      <c r="URH223" s="16"/>
      <c r="URI223" s="16"/>
      <c r="URJ223" s="16"/>
      <c r="URK223" s="16"/>
      <c r="URL223" s="16"/>
      <c r="URM223" s="16"/>
      <c r="URN223" s="16"/>
      <c r="URO223" s="16"/>
      <c r="URP223" s="16"/>
      <c r="URQ223" s="16"/>
      <c r="URR223" s="16"/>
      <c r="URS223" s="16"/>
      <c r="URT223" s="16"/>
      <c r="URU223" s="16"/>
      <c r="URV223" s="16"/>
      <c r="URW223" s="16"/>
      <c r="URX223" s="16"/>
      <c r="URY223" s="16"/>
      <c r="URZ223" s="16"/>
      <c r="USA223" s="16"/>
      <c r="USB223" s="16"/>
      <c r="USC223" s="16"/>
      <c r="USD223" s="16"/>
      <c r="USE223" s="16"/>
      <c r="USF223" s="16"/>
      <c r="USG223" s="16"/>
      <c r="USH223" s="16"/>
      <c r="USI223" s="16"/>
      <c r="USJ223" s="16"/>
      <c r="USK223" s="16"/>
      <c r="USL223" s="16"/>
      <c r="USM223" s="16"/>
      <c r="USN223" s="16"/>
      <c r="USO223" s="16"/>
      <c r="USP223" s="16"/>
      <c r="USQ223" s="16"/>
      <c r="USR223" s="16"/>
      <c r="USS223" s="16"/>
      <c r="UST223" s="16"/>
      <c r="USU223" s="16"/>
      <c r="USV223" s="16"/>
      <c r="USW223" s="16"/>
      <c r="USX223" s="16"/>
      <c r="USY223" s="16"/>
      <c r="USZ223" s="16"/>
      <c r="UTA223" s="16"/>
      <c r="UTB223" s="16"/>
      <c r="UTC223" s="16"/>
      <c r="UTD223" s="16"/>
      <c r="UTE223" s="16"/>
      <c r="UTF223" s="16"/>
      <c r="UTG223" s="16"/>
      <c r="UTH223" s="16"/>
      <c r="UTI223" s="16"/>
      <c r="UTJ223" s="16"/>
      <c r="UTK223" s="16"/>
      <c r="UTL223" s="16"/>
      <c r="UTM223" s="16"/>
      <c r="UTN223" s="16"/>
      <c r="UTO223" s="16"/>
      <c r="UTP223" s="16"/>
      <c r="UTQ223" s="16"/>
      <c r="UTR223" s="16"/>
      <c r="UTS223" s="16"/>
      <c r="UTT223" s="16"/>
      <c r="UTU223" s="16"/>
      <c r="UTV223" s="16"/>
      <c r="UTW223" s="16"/>
      <c r="UTX223" s="16"/>
      <c r="UTY223" s="16"/>
      <c r="UTZ223" s="16"/>
      <c r="UUA223" s="16"/>
      <c r="UUB223" s="16"/>
      <c r="UUC223" s="16"/>
      <c r="UUD223" s="16"/>
      <c r="UUE223" s="16"/>
      <c r="UUF223" s="16"/>
      <c r="UUG223" s="16"/>
      <c r="UUH223" s="16"/>
      <c r="UUI223" s="16"/>
      <c r="UUJ223" s="16"/>
      <c r="UUK223" s="16"/>
      <c r="UUL223" s="16"/>
      <c r="UUM223" s="16"/>
      <c r="UUN223" s="16"/>
      <c r="UUO223" s="16"/>
      <c r="UUP223" s="16"/>
      <c r="UUQ223" s="16"/>
      <c r="UUR223" s="16"/>
      <c r="UUS223" s="16"/>
      <c r="UUT223" s="16"/>
      <c r="UUU223" s="16"/>
      <c r="UUV223" s="16"/>
      <c r="UUW223" s="16"/>
      <c r="UUX223" s="16"/>
      <c r="UUY223" s="16"/>
      <c r="UUZ223" s="16"/>
      <c r="UVA223" s="16"/>
      <c r="UVB223" s="16"/>
      <c r="UVC223" s="16"/>
      <c r="UVD223" s="16"/>
      <c r="UVE223" s="16"/>
      <c r="UVF223" s="16"/>
      <c r="UVG223" s="16"/>
      <c r="UVH223" s="16"/>
      <c r="UVI223" s="16"/>
      <c r="UVJ223" s="16"/>
      <c r="UVK223" s="16"/>
      <c r="UVL223" s="16"/>
      <c r="UVM223" s="16"/>
      <c r="UVN223" s="16"/>
      <c r="UVO223" s="16"/>
      <c r="UVP223" s="16"/>
      <c r="UVQ223" s="16"/>
      <c r="UVR223" s="16"/>
      <c r="UVS223" s="16"/>
      <c r="UVT223" s="16"/>
      <c r="UVU223" s="16"/>
      <c r="UVV223" s="16"/>
      <c r="UVW223" s="16"/>
      <c r="UVX223" s="16"/>
      <c r="UVY223" s="16"/>
      <c r="UVZ223" s="16"/>
      <c r="UWA223" s="16"/>
      <c r="UWB223" s="16"/>
      <c r="UWC223" s="16"/>
      <c r="UWD223" s="16"/>
      <c r="UWE223" s="16"/>
      <c r="UWF223" s="16"/>
      <c r="UWG223" s="16"/>
      <c r="UWH223" s="16"/>
      <c r="UWI223" s="16"/>
      <c r="UWJ223" s="16"/>
      <c r="UWK223" s="16"/>
      <c r="UWL223" s="16"/>
      <c r="UWM223" s="16"/>
      <c r="UWN223" s="16"/>
      <c r="UWO223" s="16"/>
      <c r="UWP223" s="16"/>
      <c r="UWQ223" s="16"/>
      <c r="UWR223" s="16"/>
      <c r="UWS223" s="16"/>
      <c r="UWT223" s="16"/>
      <c r="UWU223" s="16"/>
      <c r="UWV223" s="16"/>
      <c r="UWW223" s="16"/>
      <c r="UWX223" s="16"/>
      <c r="UWY223" s="16"/>
      <c r="UWZ223" s="16"/>
      <c r="UXA223" s="16"/>
      <c r="UXB223" s="16"/>
      <c r="UXC223" s="16"/>
      <c r="UXD223" s="16"/>
      <c r="UXE223" s="16"/>
      <c r="UXF223" s="16"/>
      <c r="UXG223" s="16"/>
      <c r="UXH223" s="16"/>
      <c r="UXI223" s="16"/>
      <c r="UXJ223" s="16"/>
      <c r="UXK223" s="16"/>
      <c r="UXL223" s="16"/>
      <c r="UXM223" s="16"/>
      <c r="UXN223" s="16"/>
      <c r="UXO223" s="16"/>
      <c r="UXP223" s="16"/>
      <c r="UXQ223" s="16"/>
      <c r="UXR223" s="16"/>
      <c r="UXS223" s="16"/>
      <c r="UXT223" s="16"/>
      <c r="UXU223" s="16"/>
      <c r="UXV223" s="16"/>
      <c r="UXW223" s="16"/>
      <c r="UXX223" s="16"/>
      <c r="UXY223" s="16"/>
      <c r="UXZ223" s="16"/>
      <c r="UYA223" s="16"/>
      <c r="UYB223" s="16"/>
      <c r="UYC223" s="16"/>
      <c r="UYD223" s="16"/>
      <c r="UYE223" s="16"/>
      <c r="UYF223" s="16"/>
      <c r="UYG223" s="16"/>
      <c r="UYH223" s="16"/>
      <c r="UYI223" s="16"/>
      <c r="UYJ223" s="16"/>
      <c r="UYK223" s="16"/>
      <c r="UYL223" s="16"/>
      <c r="UYM223" s="16"/>
      <c r="UYN223" s="16"/>
      <c r="UYO223" s="16"/>
      <c r="UYP223" s="16"/>
      <c r="UYQ223" s="16"/>
      <c r="UYR223" s="16"/>
      <c r="UYS223" s="16"/>
      <c r="UYT223" s="16"/>
      <c r="UYU223" s="16"/>
      <c r="UYV223" s="16"/>
      <c r="UYW223" s="16"/>
      <c r="UYX223" s="16"/>
      <c r="UYY223" s="16"/>
      <c r="UYZ223" s="16"/>
      <c r="UZA223" s="16"/>
      <c r="UZB223" s="16"/>
      <c r="UZC223" s="16"/>
      <c r="UZD223" s="16"/>
      <c r="UZE223" s="16"/>
      <c r="UZF223" s="16"/>
      <c r="UZG223" s="16"/>
      <c r="UZH223" s="16"/>
      <c r="UZI223" s="16"/>
      <c r="UZJ223" s="16"/>
      <c r="UZK223" s="16"/>
      <c r="UZL223" s="16"/>
      <c r="UZM223" s="16"/>
      <c r="UZN223" s="16"/>
      <c r="UZO223" s="16"/>
      <c r="UZP223" s="16"/>
      <c r="UZQ223" s="16"/>
      <c r="UZR223" s="16"/>
      <c r="UZS223" s="16"/>
      <c r="UZT223" s="16"/>
      <c r="UZU223" s="16"/>
      <c r="UZV223" s="16"/>
      <c r="UZW223" s="16"/>
      <c r="UZX223" s="16"/>
      <c r="UZY223" s="16"/>
      <c r="UZZ223" s="16"/>
      <c r="VAA223" s="16"/>
      <c r="VAB223" s="16"/>
      <c r="VAC223" s="16"/>
      <c r="VAD223" s="16"/>
      <c r="VAE223" s="16"/>
      <c r="VAF223" s="16"/>
      <c r="VAG223" s="16"/>
      <c r="VAH223" s="16"/>
      <c r="VAI223" s="16"/>
      <c r="VAJ223" s="16"/>
      <c r="VAK223" s="16"/>
      <c r="VAL223" s="16"/>
      <c r="VAM223" s="16"/>
      <c r="VAN223" s="16"/>
      <c r="VAO223" s="16"/>
      <c r="VAP223" s="16"/>
      <c r="VAQ223" s="16"/>
      <c r="VAR223" s="16"/>
      <c r="VAS223" s="16"/>
      <c r="VAT223" s="16"/>
      <c r="VAU223" s="16"/>
      <c r="VAV223" s="16"/>
      <c r="VAW223" s="16"/>
      <c r="VAX223" s="16"/>
      <c r="VAY223" s="16"/>
      <c r="VAZ223" s="16"/>
      <c r="VBA223" s="16"/>
      <c r="VBB223" s="16"/>
      <c r="VBC223" s="16"/>
      <c r="VBD223" s="16"/>
      <c r="VBE223" s="16"/>
      <c r="VBF223" s="16"/>
      <c r="VBG223" s="16"/>
      <c r="VBH223" s="16"/>
      <c r="VBI223" s="16"/>
      <c r="VBJ223" s="16"/>
      <c r="VBK223" s="16"/>
      <c r="VBL223" s="16"/>
      <c r="VBM223" s="16"/>
      <c r="VBN223" s="16"/>
      <c r="VBO223" s="16"/>
      <c r="VBP223" s="16"/>
      <c r="VBQ223" s="16"/>
      <c r="VBR223" s="16"/>
      <c r="VBS223" s="16"/>
      <c r="VBT223" s="16"/>
      <c r="VBU223" s="16"/>
      <c r="VBV223" s="16"/>
      <c r="VBW223" s="16"/>
      <c r="VBX223" s="16"/>
      <c r="VBY223" s="16"/>
      <c r="VBZ223" s="16"/>
      <c r="VCA223" s="16"/>
      <c r="VCB223" s="16"/>
      <c r="VCC223" s="16"/>
      <c r="VCD223" s="16"/>
      <c r="VCE223" s="16"/>
      <c r="VCF223" s="16"/>
      <c r="VCG223" s="16"/>
      <c r="VCH223" s="16"/>
      <c r="VCI223" s="16"/>
      <c r="VCJ223" s="16"/>
      <c r="VCK223" s="16"/>
      <c r="VCL223" s="16"/>
      <c r="VCM223" s="16"/>
      <c r="VCN223" s="16"/>
      <c r="VCO223" s="16"/>
      <c r="VCP223" s="16"/>
      <c r="VCQ223" s="16"/>
      <c r="VCR223" s="16"/>
      <c r="VCS223" s="16"/>
      <c r="VCT223" s="16"/>
      <c r="VCU223" s="16"/>
      <c r="VCV223" s="16"/>
      <c r="VCW223" s="16"/>
      <c r="VCX223" s="16"/>
      <c r="VCY223" s="16"/>
      <c r="VCZ223" s="16"/>
      <c r="VDA223" s="16"/>
      <c r="VDB223" s="16"/>
      <c r="VDC223" s="16"/>
      <c r="VDD223" s="16"/>
      <c r="VDE223" s="16"/>
      <c r="VDF223" s="16"/>
      <c r="VDG223" s="16"/>
      <c r="VDH223" s="16"/>
      <c r="VDI223" s="16"/>
      <c r="VDJ223" s="16"/>
      <c r="VDK223" s="16"/>
      <c r="VDL223" s="16"/>
      <c r="VDM223" s="16"/>
      <c r="VDN223" s="16"/>
      <c r="VDO223" s="16"/>
      <c r="VDP223" s="16"/>
      <c r="VDQ223" s="16"/>
      <c r="VDR223" s="16"/>
      <c r="VDS223" s="16"/>
      <c r="VDT223" s="16"/>
      <c r="VDU223" s="16"/>
      <c r="VDV223" s="16"/>
      <c r="VDW223" s="16"/>
      <c r="VDX223" s="16"/>
      <c r="VDY223" s="16"/>
      <c r="VDZ223" s="16"/>
      <c r="VEA223" s="16"/>
      <c r="VEB223" s="16"/>
      <c r="VEC223" s="16"/>
      <c r="VED223" s="16"/>
      <c r="VEE223" s="16"/>
      <c r="VEF223" s="16"/>
      <c r="VEG223" s="16"/>
      <c r="VEH223" s="16"/>
      <c r="VEI223" s="16"/>
      <c r="VEJ223" s="16"/>
      <c r="VEK223" s="16"/>
      <c r="VEL223" s="16"/>
      <c r="VEM223" s="16"/>
      <c r="VEN223" s="16"/>
      <c r="VEO223" s="16"/>
      <c r="VEP223" s="16"/>
      <c r="VEQ223" s="16"/>
      <c r="VER223" s="16"/>
      <c r="VES223" s="16"/>
      <c r="VET223" s="16"/>
      <c r="VEU223" s="16"/>
      <c r="VEV223" s="16"/>
      <c r="VEW223" s="16"/>
      <c r="VEX223" s="16"/>
      <c r="VEY223" s="16"/>
      <c r="VEZ223" s="16"/>
      <c r="VFA223" s="16"/>
      <c r="VFB223" s="16"/>
      <c r="VFC223" s="16"/>
      <c r="VFD223" s="16"/>
      <c r="VFE223" s="16"/>
      <c r="VFF223" s="16"/>
      <c r="VFG223" s="16"/>
      <c r="VFH223" s="16"/>
      <c r="VFI223" s="16"/>
      <c r="VFJ223" s="16"/>
      <c r="VFK223" s="16"/>
      <c r="VFL223" s="16"/>
      <c r="VFM223" s="16"/>
      <c r="VFN223" s="16"/>
      <c r="VFO223" s="16"/>
      <c r="VFP223" s="16"/>
      <c r="VFQ223" s="16"/>
      <c r="VFR223" s="16"/>
      <c r="VFS223" s="16"/>
      <c r="VFT223" s="16"/>
      <c r="VFU223" s="16"/>
      <c r="VFV223" s="16"/>
      <c r="VFW223" s="16"/>
      <c r="VFX223" s="16"/>
      <c r="VFY223" s="16"/>
      <c r="VFZ223" s="16"/>
      <c r="VGA223" s="16"/>
      <c r="VGB223" s="16"/>
      <c r="VGC223" s="16"/>
      <c r="VGD223" s="16"/>
      <c r="VGE223" s="16"/>
      <c r="VGF223" s="16"/>
      <c r="VGG223" s="16"/>
      <c r="VGH223" s="16"/>
      <c r="VGI223" s="16"/>
      <c r="VGJ223" s="16"/>
      <c r="VGK223" s="16"/>
      <c r="VGL223" s="16"/>
      <c r="VGM223" s="16"/>
      <c r="VGN223" s="16"/>
      <c r="VGO223" s="16"/>
      <c r="VGP223" s="16"/>
      <c r="VGQ223" s="16"/>
      <c r="VGR223" s="16"/>
      <c r="VGS223" s="16"/>
      <c r="VGT223" s="16"/>
      <c r="VGU223" s="16"/>
      <c r="VGV223" s="16"/>
      <c r="VGW223" s="16"/>
      <c r="VGX223" s="16"/>
      <c r="VGY223" s="16"/>
      <c r="VGZ223" s="16"/>
      <c r="VHA223" s="16"/>
      <c r="VHB223" s="16"/>
      <c r="VHC223" s="16"/>
      <c r="VHD223" s="16"/>
      <c r="VHE223" s="16"/>
      <c r="VHF223" s="16"/>
      <c r="VHG223" s="16"/>
      <c r="VHH223" s="16"/>
      <c r="VHI223" s="16"/>
      <c r="VHJ223" s="16"/>
      <c r="VHK223" s="16"/>
      <c r="VHL223" s="16"/>
      <c r="VHM223" s="16"/>
      <c r="VHN223" s="16"/>
      <c r="VHO223" s="16"/>
      <c r="VHP223" s="16"/>
      <c r="VHQ223" s="16"/>
      <c r="VHR223" s="16"/>
      <c r="VHS223" s="16"/>
      <c r="VHT223" s="16"/>
      <c r="VHU223" s="16"/>
      <c r="VHV223" s="16"/>
      <c r="VHW223" s="16"/>
      <c r="VHX223" s="16"/>
      <c r="VHY223" s="16"/>
      <c r="VHZ223" s="16"/>
      <c r="VIA223" s="16"/>
      <c r="VIB223" s="16"/>
      <c r="VIC223" s="16"/>
      <c r="VID223" s="16"/>
      <c r="VIE223" s="16"/>
      <c r="VIF223" s="16"/>
      <c r="VIG223" s="16"/>
      <c r="VIH223" s="16"/>
      <c r="VII223" s="16"/>
      <c r="VIJ223" s="16"/>
      <c r="VIK223" s="16"/>
      <c r="VIL223" s="16"/>
      <c r="VIM223" s="16"/>
      <c r="VIN223" s="16"/>
      <c r="VIO223" s="16"/>
      <c r="VIP223" s="16"/>
      <c r="VIQ223" s="16"/>
      <c r="VIR223" s="16"/>
      <c r="VIS223" s="16"/>
      <c r="VIT223" s="16"/>
      <c r="VIU223" s="16"/>
      <c r="VIV223" s="16"/>
      <c r="VIW223" s="16"/>
      <c r="VIX223" s="16"/>
      <c r="VIY223" s="16"/>
      <c r="VIZ223" s="16"/>
      <c r="VJA223" s="16"/>
      <c r="VJB223" s="16"/>
      <c r="VJC223" s="16"/>
      <c r="VJD223" s="16"/>
      <c r="VJE223" s="16"/>
      <c r="VJF223" s="16"/>
      <c r="VJG223" s="16"/>
      <c r="VJH223" s="16"/>
      <c r="VJI223" s="16"/>
      <c r="VJJ223" s="16"/>
      <c r="VJK223" s="16"/>
      <c r="VJL223" s="16"/>
      <c r="VJM223" s="16"/>
      <c r="VJN223" s="16"/>
      <c r="VJO223" s="16"/>
      <c r="VJP223" s="16"/>
      <c r="VJQ223" s="16"/>
      <c r="VJR223" s="16"/>
      <c r="VJS223" s="16"/>
      <c r="VJT223" s="16"/>
      <c r="VJU223" s="16"/>
      <c r="VJV223" s="16"/>
      <c r="VJW223" s="16"/>
      <c r="VJX223" s="16"/>
      <c r="VJY223" s="16"/>
      <c r="VJZ223" s="16"/>
      <c r="VKA223" s="16"/>
      <c r="VKB223" s="16"/>
      <c r="VKC223" s="16"/>
      <c r="VKD223" s="16"/>
      <c r="VKE223" s="16"/>
      <c r="VKF223" s="16"/>
      <c r="VKG223" s="16"/>
      <c r="VKH223" s="16"/>
      <c r="VKI223" s="16"/>
      <c r="VKJ223" s="16"/>
      <c r="VKK223" s="16"/>
      <c r="VKL223" s="16"/>
      <c r="VKM223" s="16"/>
      <c r="VKN223" s="16"/>
      <c r="VKO223" s="16"/>
      <c r="VKP223" s="16"/>
      <c r="VKQ223" s="16"/>
      <c r="VKR223" s="16"/>
      <c r="VKS223" s="16"/>
      <c r="VKT223" s="16"/>
      <c r="VKU223" s="16"/>
      <c r="VKV223" s="16"/>
      <c r="VKW223" s="16"/>
      <c r="VKX223" s="16"/>
      <c r="VKY223" s="16"/>
      <c r="VKZ223" s="16"/>
      <c r="VLA223" s="16"/>
      <c r="VLB223" s="16"/>
      <c r="VLC223" s="16"/>
      <c r="VLD223" s="16"/>
      <c r="VLE223" s="16"/>
      <c r="VLF223" s="16"/>
      <c r="VLG223" s="16"/>
      <c r="VLH223" s="16"/>
      <c r="VLI223" s="16"/>
      <c r="VLJ223" s="16"/>
      <c r="VLK223" s="16"/>
      <c r="VLL223" s="16"/>
      <c r="VLM223" s="16"/>
      <c r="VLN223" s="16"/>
      <c r="VLO223" s="16"/>
      <c r="VLP223" s="16"/>
      <c r="VLQ223" s="16"/>
      <c r="VLR223" s="16"/>
      <c r="VLS223" s="16"/>
      <c r="VLT223" s="16"/>
      <c r="VLU223" s="16"/>
      <c r="VLV223" s="16"/>
      <c r="VLW223" s="16"/>
      <c r="VLX223" s="16"/>
      <c r="VLY223" s="16"/>
      <c r="VLZ223" s="16"/>
      <c r="VMA223" s="16"/>
      <c r="VMB223" s="16"/>
      <c r="VMC223" s="16"/>
      <c r="VMD223" s="16"/>
      <c r="VME223" s="16"/>
      <c r="VMF223" s="16"/>
      <c r="VMG223" s="16"/>
      <c r="VMH223" s="16"/>
      <c r="VMI223" s="16"/>
      <c r="VMJ223" s="16"/>
      <c r="VMK223" s="16"/>
      <c r="VML223" s="16"/>
      <c r="VMM223" s="16"/>
      <c r="VMN223" s="16"/>
      <c r="VMO223" s="16"/>
      <c r="VMP223" s="16"/>
      <c r="VMQ223" s="16"/>
      <c r="VMR223" s="16"/>
      <c r="VMS223" s="16"/>
      <c r="VMT223" s="16"/>
      <c r="VMU223" s="16"/>
      <c r="VMV223" s="16"/>
      <c r="VMW223" s="16"/>
      <c r="VMX223" s="16"/>
      <c r="VMY223" s="16"/>
      <c r="VMZ223" s="16"/>
      <c r="VNA223" s="16"/>
      <c r="VNB223" s="16"/>
      <c r="VNC223" s="16"/>
      <c r="VND223" s="16"/>
      <c r="VNE223" s="16"/>
      <c r="VNF223" s="16"/>
      <c r="VNG223" s="16"/>
      <c r="VNH223" s="16"/>
      <c r="VNI223" s="16"/>
      <c r="VNJ223" s="16"/>
      <c r="VNK223" s="16"/>
      <c r="VNL223" s="16"/>
      <c r="VNM223" s="16"/>
      <c r="VNN223" s="16"/>
      <c r="VNO223" s="16"/>
      <c r="VNP223" s="16"/>
      <c r="VNQ223" s="16"/>
      <c r="VNR223" s="16"/>
      <c r="VNS223" s="16"/>
      <c r="VNT223" s="16"/>
      <c r="VNU223" s="16"/>
      <c r="VNV223" s="16"/>
      <c r="VNW223" s="16"/>
      <c r="VNX223" s="16"/>
      <c r="VNY223" s="16"/>
      <c r="VNZ223" s="16"/>
      <c r="VOA223" s="16"/>
      <c r="VOB223" s="16"/>
      <c r="VOC223" s="16"/>
      <c r="VOD223" s="16"/>
      <c r="VOE223" s="16"/>
      <c r="VOF223" s="16"/>
      <c r="VOG223" s="16"/>
      <c r="VOH223" s="16"/>
      <c r="VOI223" s="16"/>
      <c r="VOJ223" s="16"/>
      <c r="VOK223" s="16"/>
      <c r="VOL223" s="16"/>
      <c r="VOM223" s="16"/>
      <c r="VON223" s="16"/>
      <c r="VOO223" s="16"/>
      <c r="VOP223" s="16"/>
      <c r="VOQ223" s="16"/>
      <c r="VOR223" s="16"/>
      <c r="VOS223" s="16"/>
      <c r="VOT223" s="16"/>
      <c r="VOU223" s="16"/>
      <c r="VOV223" s="16"/>
      <c r="VOW223" s="16"/>
      <c r="VOX223" s="16"/>
      <c r="VOY223" s="16"/>
      <c r="VOZ223" s="16"/>
      <c r="VPA223" s="16"/>
      <c r="VPB223" s="16"/>
      <c r="VPC223" s="16"/>
      <c r="VPD223" s="16"/>
      <c r="VPE223" s="16"/>
      <c r="VPF223" s="16"/>
      <c r="VPG223" s="16"/>
      <c r="VPH223" s="16"/>
      <c r="VPI223" s="16"/>
      <c r="VPJ223" s="16"/>
      <c r="VPK223" s="16"/>
      <c r="VPL223" s="16"/>
      <c r="VPM223" s="16"/>
      <c r="VPN223" s="16"/>
      <c r="VPO223" s="16"/>
      <c r="VPP223" s="16"/>
      <c r="VPQ223" s="16"/>
      <c r="VPR223" s="16"/>
      <c r="VPS223" s="16"/>
      <c r="VPT223" s="16"/>
      <c r="VPU223" s="16"/>
      <c r="VPV223" s="16"/>
      <c r="VPW223" s="16"/>
      <c r="VPX223" s="16"/>
      <c r="VPY223" s="16"/>
      <c r="VPZ223" s="16"/>
      <c r="VQA223" s="16"/>
      <c r="VQB223" s="16"/>
      <c r="VQC223" s="16"/>
      <c r="VQD223" s="16"/>
      <c r="VQE223" s="16"/>
      <c r="VQF223" s="16"/>
      <c r="VQG223" s="16"/>
      <c r="VQH223" s="16"/>
      <c r="VQI223" s="16"/>
      <c r="VQJ223" s="16"/>
      <c r="VQK223" s="16"/>
      <c r="VQL223" s="16"/>
      <c r="VQM223" s="16"/>
      <c r="VQN223" s="16"/>
      <c r="VQO223" s="16"/>
      <c r="VQP223" s="16"/>
      <c r="VQQ223" s="16"/>
      <c r="VQR223" s="16"/>
      <c r="VQS223" s="16"/>
      <c r="VQT223" s="16"/>
      <c r="VQU223" s="16"/>
      <c r="VQV223" s="16"/>
      <c r="VQW223" s="16"/>
      <c r="VQX223" s="16"/>
      <c r="VQY223" s="16"/>
      <c r="VQZ223" s="16"/>
      <c r="VRA223" s="16"/>
      <c r="VRB223" s="16"/>
      <c r="VRC223" s="16"/>
      <c r="VRD223" s="16"/>
      <c r="VRE223" s="16"/>
      <c r="VRF223" s="16"/>
      <c r="VRG223" s="16"/>
      <c r="VRH223" s="16"/>
      <c r="VRI223" s="16"/>
      <c r="VRJ223" s="16"/>
      <c r="VRK223" s="16"/>
      <c r="VRL223" s="16"/>
      <c r="VRM223" s="16"/>
      <c r="VRN223" s="16"/>
      <c r="VRO223" s="16"/>
      <c r="VRP223" s="16"/>
      <c r="VRQ223" s="16"/>
      <c r="VRR223" s="16"/>
      <c r="VRS223" s="16"/>
      <c r="VRT223" s="16"/>
      <c r="VRU223" s="16"/>
      <c r="VRV223" s="16"/>
      <c r="VRW223" s="16"/>
      <c r="VRX223" s="16"/>
      <c r="VRY223" s="16"/>
      <c r="VRZ223" s="16"/>
      <c r="VSA223" s="16"/>
      <c r="VSB223" s="16"/>
      <c r="VSC223" s="16"/>
      <c r="VSD223" s="16"/>
      <c r="VSE223" s="16"/>
      <c r="VSF223" s="16"/>
      <c r="VSG223" s="16"/>
      <c r="VSH223" s="16"/>
      <c r="VSI223" s="16"/>
      <c r="VSJ223" s="16"/>
      <c r="VSK223" s="16"/>
      <c r="VSL223" s="16"/>
      <c r="VSM223" s="16"/>
      <c r="VSN223" s="16"/>
      <c r="VSO223" s="16"/>
      <c r="VSP223" s="16"/>
      <c r="VSQ223" s="16"/>
      <c r="VSR223" s="16"/>
      <c r="VSS223" s="16"/>
      <c r="VST223" s="16"/>
      <c r="VSU223" s="16"/>
      <c r="VSV223" s="16"/>
      <c r="VSW223" s="16"/>
      <c r="VSX223" s="16"/>
      <c r="VSY223" s="16"/>
      <c r="VSZ223" s="16"/>
      <c r="VTA223" s="16"/>
      <c r="VTB223" s="16"/>
      <c r="VTC223" s="16"/>
      <c r="VTD223" s="16"/>
      <c r="VTE223" s="16"/>
      <c r="VTF223" s="16"/>
      <c r="VTG223" s="16"/>
      <c r="VTH223" s="16"/>
      <c r="VTI223" s="16"/>
      <c r="VTJ223" s="16"/>
      <c r="VTK223" s="16"/>
      <c r="VTL223" s="16"/>
      <c r="VTM223" s="16"/>
      <c r="VTN223" s="16"/>
      <c r="VTO223" s="16"/>
      <c r="VTP223" s="16"/>
      <c r="VTQ223" s="16"/>
      <c r="VTR223" s="16"/>
      <c r="VTS223" s="16"/>
      <c r="VTT223" s="16"/>
      <c r="VTU223" s="16"/>
      <c r="VTV223" s="16"/>
      <c r="VTW223" s="16"/>
      <c r="VTX223" s="16"/>
      <c r="VTY223" s="16"/>
      <c r="VTZ223" s="16"/>
      <c r="VUA223" s="16"/>
      <c r="VUB223" s="16"/>
      <c r="VUC223" s="16"/>
      <c r="VUD223" s="16"/>
      <c r="VUE223" s="16"/>
      <c r="VUF223" s="16"/>
      <c r="VUG223" s="16"/>
      <c r="VUH223" s="16"/>
      <c r="VUI223" s="16"/>
      <c r="VUJ223" s="16"/>
      <c r="VUK223" s="16"/>
      <c r="VUL223" s="16"/>
      <c r="VUM223" s="16"/>
      <c r="VUN223" s="16"/>
      <c r="VUO223" s="16"/>
      <c r="VUP223" s="16"/>
      <c r="VUQ223" s="16"/>
      <c r="VUR223" s="16"/>
      <c r="VUS223" s="16"/>
      <c r="VUT223" s="16"/>
      <c r="VUU223" s="16"/>
      <c r="VUV223" s="16"/>
      <c r="VUW223" s="16"/>
      <c r="VUX223" s="16"/>
      <c r="VUY223" s="16"/>
      <c r="VUZ223" s="16"/>
      <c r="VVA223" s="16"/>
      <c r="VVB223" s="16"/>
      <c r="VVC223" s="16"/>
      <c r="VVD223" s="16"/>
      <c r="VVE223" s="16"/>
      <c r="VVF223" s="16"/>
      <c r="VVG223" s="16"/>
      <c r="VVH223" s="16"/>
      <c r="VVI223" s="16"/>
      <c r="VVJ223" s="16"/>
      <c r="VVK223" s="16"/>
      <c r="VVL223" s="16"/>
      <c r="VVM223" s="16"/>
      <c r="VVN223" s="16"/>
      <c r="VVO223" s="16"/>
      <c r="VVP223" s="16"/>
      <c r="VVQ223" s="16"/>
      <c r="VVR223" s="16"/>
      <c r="VVS223" s="16"/>
      <c r="VVT223" s="16"/>
      <c r="VVU223" s="16"/>
      <c r="VVV223" s="16"/>
      <c r="VVW223" s="16"/>
      <c r="VVX223" s="16"/>
      <c r="VVY223" s="16"/>
      <c r="VVZ223" s="16"/>
      <c r="VWA223" s="16"/>
      <c r="VWB223" s="16"/>
      <c r="VWC223" s="16"/>
      <c r="VWD223" s="16"/>
      <c r="VWE223" s="16"/>
      <c r="VWF223" s="16"/>
      <c r="VWG223" s="16"/>
      <c r="VWH223" s="16"/>
      <c r="VWI223" s="16"/>
      <c r="VWJ223" s="16"/>
      <c r="VWK223" s="16"/>
      <c r="VWL223" s="16"/>
      <c r="VWM223" s="16"/>
      <c r="VWN223" s="16"/>
      <c r="VWO223" s="16"/>
      <c r="VWP223" s="16"/>
      <c r="VWQ223" s="16"/>
      <c r="VWR223" s="16"/>
      <c r="VWS223" s="16"/>
      <c r="VWT223" s="16"/>
      <c r="VWU223" s="16"/>
      <c r="VWV223" s="16"/>
      <c r="VWW223" s="16"/>
      <c r="VWX223" s="16"/>
      <c r="VWY223" s="16"/>
      <c r="VWZ223" s="16"/>
      <c r="VXA223" s="16"/>
      <c r="VXB223" s="16"/>
      <c r="VXC223" s="16"/>
      <c r="VXD223" s="16"/>
      <c r="VXE223" s="16"/>
      <c r="VXF223" s="16"/>
      <c r="VXG223" s="16"/>
      <c r="VXH223" s="16"/>
      <c r="VXI223" s="16"/>
      <c r="VXJ223" s="16"/>
      <c r="VXK223" s="16"/>
      <c r="VXL223" s="16"/>
      <c r="VXM223" s="16"/>
      <c r="VXN223" s="16"/>
      <c r="VXO223" s="16"/>
      <c r="VXP223" s="16"/>
      <c r="VXQ223" s="16"/>
      <c r="VXR223" s="16"/>
      <c r="VXS223" s="16"/>
      <c r="VXT223" s="16"/>
      <c r="VXU223" s="16"/>
      <c r="VXV223" s="16"/>
      <c r="VXW223" s="16"/>
      <c r="VXX223" s="16"/>
      <c r="VXY223" s="16"/>
      <c r="VXZ223" s="16"/>
      <c r="VYA223" s="16"/>
      <c r="VYB223" s="16"/>
      <c r="VYC223" s="16"/>
      <c r="VYD223" s="16"/>
      <c r="VYE223" s="16"/>
      <c r="VYF223" s="16"/>
      <c r="VYG223" s="16"/>
      <c r="VYH223" s="16"/>
      <c r="VYI223" s="16"/>
      <c r="VYJ223" s="16"/>
      <c r="VYK223" s="16"/>
      <c r="VYL223" s="16"/>
      <c r="VYM223" s="16"/>
      <c r="VYN223" s="16"/>
      <c r="VYO223" s="16"/>
      <c r="VYP223" s="16"/>
      <c r="VYQ223" s="16"/>
      <c r="VYR223" s="16"/>
      <c r="VYS223" s="16"/>
      <c r="VYT223" s="16"/>
      <c r="VYU223" s="16"/>
      <c r="VYV223" s="16"/>
      <c r="VYW223" s="16"/>
      <c r="VYX223" s="16"/>
      <c r="VYY223" s="16"/>
      <c r="VYZ223" s="16"/>
      <c r="VZA223" s="16"/>
      <c r="VZB223" s="16"/>
      <c r="VZC223" s="16"/>
      <c r="VZD223" s="16"/>
      <c r="VZE223" s="16"/>
      <c r="VZF223" s="16"/>
      <c r="VZG223" s="16"/>
      <c r="VZH223" s="16"/>
      <c r="VZI223" s="16"/>
      <c r="VZJ223" s="16"/>
      <c r="VZK223" s="16"/>
      <c r="VZL223" s="16"/>
      <c r="VZM223" s="16"/>
      <c r="VZN223" s="16"/>
      <c r="VZO223" s="16"/>
      <c r="VZP223" s="16"/>
      <c r="VZQ223" s="16"/>
      <c r="VZR223" s="16"/>
      <c r="VZS223" s="16"/>
      <c r="VZT223" s="16"/>
      <c r="VZU223" s="16"/>
      <c r="VZV223" s="16"/>
      <c r="VZW223" s="16"/>
      <c r="VZX223" s="16"/>
      <c r="VZY223" s="16"/>
      <c r="VZZ223" s="16"/>
      <c r="WAA223" s="16"/>
      <c r="WAB223" s="16"/>
      <c r="WAC223" s="16"/>
      <c r="WAD223" s="16"/>
      <c r="WAE223" s="16"/>
      <c r="WAF223" s="16"/>
      <c r="WAG223" s="16"/>
      <c r="WAH223" s="16"/>
      <c r="WAI223" s="16"/>
      <c r="WAJ223" s="16"/>
      <c r="WAK223" s="16"/>
      <c r="WAL223" s="16"/>
      <c r="WAM223" s="16"/>
      <c r="WAN223" s="16"/>
      <c r="WAO223" s="16"/>
      <c r="WAP223" s="16"/>
      <c r="WAQ223" s="16"/>
      <c r="WAR223" s="16"/>
      <c r="WAS223" s="16"/>
      <c r="WAT223" s="16"/>
      <c r="WAU223" s="16"/>
      <c r="WAV223" s="16"/>
      <c r="WAW223" s="16"/>
      <c r="WAX223" s="16"/>
      <c r="WAY223" s="16"/>
      <c r="WAZ223" s="16"/>
      <c r="WBA223" s="16"/>
      <c r="WBB223" s="16"/>
      <c r="WBC223" s="16"/>
      <c r="WBD223" s="16"/>
      <c r="WBE223" s="16"/>
      <c r="WBF223" s="16"/>
      <c r="WBG223" s="16"/>
      <c r="WBH223" s="16"/>
      <c r="WBI223" s="16"/>
      <c r="WBJ223" s="16"/>
      <c r="WBK223" s="16"/>
      <c r="WBL223" s="16"/>
      <c r="WBM223" s="16"/>
      <c r="WBN223" s="16"/>
      <c r="WBO223" s="16"/>
      <c r="WBP223" s="16"/>
      <c r="WBQ223" s="16"/>
      <c r="WBR223" s="16"/>
      <c r="WBS223" s="16"/>
      <c r="WBT223" s="16"/>
      <c r="WBU223" s="16"/>
      <c r="WBV223" s="16"/>
      <c r="WBW223" s="16"/>
      <c r="WBX223" s="16"/>
      <c r="WBY223" s="16"/>
      <c r="WBZ223" s="16"/>
      <c r="WCA223" s="16"/>
      <c r="WCB223" s="16"/>
      <c r="WCC223" s="16"/>
      <c r="WCD223" s="16"/>
      <c r="WCE223" s="16"/>
      <c r="WCF223" s="16"/>
      <c r="WCG223" s="16"/>
      <c r="WCH223" s="16"/>
      <c r="WCI223" s="16"/>
      <c r="WCJ223" s="16"/>
      <c r="WCK223" s="16"/>
      <c r="WCL223" s="16"/>
      <c r="WCM223" s="16"/>
      <c r="WCN223" s="16"/>
      <c r="WCO223" s="16"/>
      <c r="WCP223" s="16"/>
      <c r="WCQ223" s="16"/>
      <c r="WCR223" s="16"/>
      <c r="WCS223" s="16"/>
      <c r="WCT223" s="16"/>
      <c r="WCU223" s="16"/>
      <c r="WCV223" s="16"/>
      <c r="WCW223" s="16"/>
      <c r="WCX223" s="16"/>
      <c r="WCY223" s="16"/>
      <c r="WCZ223" s="16"/>
      <c r="WDA223" s="16"/>
      <c r="WDB223" s="16"/>
      <c r="WDC223" s="16"/>
      <c r="WDD223" s="16"/>
      <c r="WDE223" s="16"/>
      <c r="WDF223" s="16"/>
      <c r="WDG223" s="16"/>
      <c r="WDH223" s="16"/>
      <c r="WDI223" s="16"/>
      <c r="WDJ223" s="16"/>
      <c r="WDK223" s="16"/>
      <c r="WDL223" s="16"/>
      <c r="WDM223" s="16"/>
      <c r="WDN223" s="16"/>
      <c r="WDO223" s="16"/>
      <c r="WDP223" s="16"/>
      <c r="WDQ223" s="16"/>
      <c r="WDR223" s="16"/>
      <c r="WDS223" s="16"/>
      <c r="WDT223" s="16"/>
      <c r="WDU223" s="16"/>
      <c r="WDV223" s="16"/>
      <c r="WDW223" s="16"/>
      <c r="WDX223" s="16"/>
      <c r="WDY223" s="16"/>
      <c r="WDZ223" s="16"/>
      <c r="WEA223" s="16"/>
      <c r="WEB223" s="16"/>
      <c r="WEC223" s="16"/>
      <c r="WED223" s="16"/>
      <c r="WEE223" s="16"/>
      <c r="WEF223" s="16"/>
      <c r="WEG223" s="16"/>
      <c r="WEH223" s="16"/>
      <c r="WEI223" s="16"/>
      <c r="WEJ223" s="16"/>
      <c r="WEK223" s="16"/>
      <c r="WEL223" s="16"/>
      <c r="WEM223" s="16"/>
      <c r="WEN223" s="16"/>
      <c r="WEO223" s="16"/>
      <c r="WEP223" s="16"/>
      <c r="WEQ223" s="16"/>
      <c r="WER223" s="16"/>
      <c r="WES223" s="16"/>
      <c r="WET223" s="16"/>
      <c r="WEU223" s="16"/>
      <c r="WEV223" s="16"/>
      <c r="WEW223" s="16"/>
      <c r="WEX223" s="16"/>
      <c r="WEY223" s="16"/>
      <c r="WEZ223" s="16"/>
      <c r="WFA223" s="16"/>
      <c r="WFB223" s="16"/>
      <c r="WFC223" s="16"/>
      <c r="WFD223" s="16"/>
      <c r="WFE223" s="16"/>
      <c r="WFF223" s="16"/>
      <c r="WFG223" s="16"/>
      <c r="WFH223" s="16"/>
      <c r="WFI223" s="16"/>
      <c r="WFJ223" s="16"/>
      <c r="WFK223" s="16"/>
      <c r="WFL223" s="16"/>
      <c r="WFM223" s="16"/>
      <c r="WFN223" s="16"/>
      <c r="WFO223" s="16"/>
      <c r="WFP223" s="16"/>
      <c r="WFQ223" s="16"/>
      <c r="WFR223" s="16"/>
      <c r="WFS223" s="16"/>
      <c r="WFT223" s="16"/>
      <c r="WFU223" s="16"/>
      <c r="WFV223" s="16"/>
      <c r="WFW223" s="16"/>
      <c r="WFX223" s="16"/>
      <c r="WFY223" s="16"/>
      <c r="WFZ223" s="16"/>
      <c r="WGA223" s="16"/>
      <c r="WGB223" s="16"/>
      <c r="WGC223" s="16"/>
      <c r="WGD223" s="16"/>
      <c r="WGE223" s="16"/>
      <c r="WGF223" s="16"/>
      <c r="WGG223" s="16"/>
      <c r="WGH223" s="16"/>
      <c r="WGI223" s="16"/>
      <c r="WGJ223" s="16"/>
      <c r="WGK223" s="16"/>
      <c r="WGL223" s="16"/>
      <c r="WGM223" s="16"/>
      <c r="WGN223" s="16"/>
      <c r="WGO223" s="16"/>
      <c r="WGP223" s="16"/>
      <c r="WGQ223" s="16"/>
      <c r="WGR223" s="16"/>
      <c r="WGS223" s="16"/>
      <c r="WGT223" s="16"/>
      <c r="WGU223" s="16"/>
      <c r="WGV223" s="16"/>
      <c r="WGW223" s="16"/>
      <c r="WGX223" s="16"/>
      <c r="WGY223" s="16"/>
      <c r="WGZ223" s="16"/>
      <c r="WHA223" s="16"/>
      <c r="WHB223" s="16"/>
      <c r="WHC223" s="16"/>
      <c r="WHD223" s="16"/>
      <c r="WHE223" s="16"/>
      <c r="WHF223" s="16"/>
      <c r="WHG223" s="16"/>
      <c r="WHH223" s="16"/>
      <c r="WHI223" s="16"/>
      <c r="WHJ223" s="16"/>
      <c r="WHK223" s="16"/>
      <c r="WHL223" s="16"/>
      <c r="WHM223" s="16"/>
      <c r="WHN223" s="16"/>
      <c r="WHO223" s="16"/>
      <c r="WHP223" s="16"/>
      <c r="WHQ223" s="16"/>
      <c r="WHR223" s="16"/>
      <c r="WHS223" s="16"/>
      <c r="WHT223" s="16"/>
      <c r="WHU223" s="16"/>
      <c r="WHV223" s="16"/>
      <c r="WHW223" s="16"/>
      <c r="WHX223" s="16"/>
      <c r="WHY223" s="16"/>
      <c r="WHZ223" s="16"/>
      <c r="WIA223" s="16"/>
      <c r="WIB223" s="16"/>
      <c r="WIC223" s="16"/>
      <c r="WID223" s="16"/>
      <c r="WIE223" s="16"/>
      <c r="WIF223" s="16"/>
      <c r="WIG223" s="16"/>
      <c r="WIH223" s="16"/>
      <c r="WII223" s="16"/>
      <c r="WIJ223" s="16"/>
      <c r="WIK223" s="16"/>
      <c r="WIL223" s="16"/>
      <c r="WIM223" s="16"/>
      <c r="WIN223" s="16"/>
      <c r="WIO223" s="16"/>
      <c r="WIP223" s="16"/>
      <c r="WIQ223" s="16"/>
      <c r="WIR223" s="16"/>
      <c r="WIS223" s="16"/>
      <c r="WIT223" s="16"/>
      <c r="WIU223" s="16"/>
      <c r="WIV223" s="16"/>
      <c r="WIW223" s="16"/>
      <c r="WIX223" s="16"/>
      <c r="WIY223" s="16"/>
      <c r="WIZ223" s="16"/>
      <c r="WJA223" s="16"/>
      <c r="WJB223" s="16"/>
      <c r="WJC223" s="16"/>
      <c r="WJD223" s="16"/>
      <c r="WJE223" s="16"/>
      <c r="WJF223" s="16"/>
      <c r="WJG223" s="16"/>
      <c r="WJH223" s="16"/>
      <c r="WJI223" s="16"/>
      <c r="WJJ223" s="16"/>
      <c r="WJK223" s="16"/>
      <c r="WJL223" s="16"/>
      <c r="WJM223" s="16"/>
      <c r="WJN223" s="16"/>
      <c r="WJO223" s="16"/>
      <c r="WJP223" s="16"/>
      <c r="WJQ223" s="16"/>
      <c r="WJR223" s="16"/>
      <c r="WJS223" s="16"/>
      <c r="WJT223" s="16"/>
      <c r="WJU223" s="16"/>
      <c r="WJV223" s="16"/>
      <c r="WJW223" s="16"/>
      <c r="WJX223" s="16"/>
      <c r="WJY223" s="16"/>
      <c r="WJZ223" s="16"/>
      <c r="WKA223" s="16"/>
      <c r="WKB223" s="16"/>
      <c r="WKC223" s="16"/>
      <c r="WKD223" s="16"/>
      <c r="WKE223" s="16"/>
      <c r="WKF223" s="16"/>
      <c r="WKG223" s="16"/>
      <c r="WKH223" s="16"/>
      <c r="WKI223" s="16"/>
      <c r="WKJ223" s="16"/>
      <c r="WKK223" s="16"/>
      <c r="WKL223" s="16"/>
      <c r="WKM223" s="16"/>
      <c r="WKN223" s="16"/>
      <c r="WKO223" s="16"/>
      <c r="WKP223" s="16"/>
      <c r="WKQ223" s="16"/>
      <c r="WKR223" s="16"/>
      <c r="WKS223" s="16"/>
      <c r="WKT223" s="16"/>
      <c r="WKU223" s="16"/>
      <c r="WKV223" s="16"/>
      <c r="WKW223" s="16"/>
      <c r="WKX223" s="16"/>
      <c r="WKY223" s="16"/>
      <c r="WKZ223" s="16"/>
      <c r="WLA223" s="16"/>
      <c r="WLB223" s="16"/>
      <c r="WLC223" s="16"/>
      <c r="WLD223" s="16"/>
      <c r="WLE223" s="16"/>
      <c r="WLF223" s="16"/>
      <c r="WLG223" s="16"/>
      <c r="WLH223" s="16"/>
      <c r="WLI223" s="16"/>
      <c r="WLJ223" s="16"/>
      <c r="WLK223" s="16"/>
      <c r="WLL223" s="16"/>
      <c r="WLM223" s="16"/>
      <c r="WLN223" s="16"/>
      <c r="WLO223" s="16"/>
      <c r="WLP223" s="16"/>
      <c r="WLQ223" s="16"/>
      <c r="WLR223" s="16"/>
      <c r="WLS223" s="16"/>
      <c r="WLT223" s="16"/>
      <c r="WLU223" s="16"/>
      <c r="WLV223" s="16"/>
      <c r="WLW223" s="16"/>
      <c r="WLX223" s="16"/>
      <c r="WLY223" s="16"/>
      <c r="WLZ223" s="16"/>
      <c r="WMA223" s="16"/>
      <c r="WMB223" s="16"/>
      <c r="WMC223" s="16"/>
      <c r="WMD223" s="16"/>
      <c r="WME223" s="16"/>
      <c r="WMF223" s="16"/>
      <c r="WMG223" s="16"/>
      <c r="WMH223" s="16"/>
      <c r="WMI223" s="16"/>
      <c r="WMJ223" s="16"/>
      <c r="WMK223" s="16"/>
      <c r="WML223" s="16"/>
      <c r="WMM223" s="16"/>
      <c r="WMN223" s="16"/>
      <c r="WMO223" s="16"/>
      <c r="WMP223" s="16"/>
      <c r="WMQ223" s="16"/>
      <c r="WMR223" s="16"/>
      <c r="WMS223" s="16"/>
      <c r="WMT223" s="16"/>
      <c r="WMU223" s="16"/>
      <c r="WMV223" s="16"/>
      <c r="WMW223" s="16"/>
      <c r="WMX223" s="16"/>
      <c r="WMY223" s="16"/>
      <c r="WMZ223" s="16"/>
      <c r="WNA223" s="16"/>
      <c r="WNB223" s="16"/>
      <c r="WNC223" s="16"/>
      <c r="WND223" s="16"/>
      <c r="WNE223" s="16"/>
      <c r="WNF223" s="16"/>
      <c r="WNG223" s="16"/>
      <c r="WNH223" s="16"/>
      <c r="WNI223" s="16"/>
      <c r="WNJ223" s="16"/>
      <c r="WNK223" s="16"/>
      <c r="WNL223" s="16"/>
      <c r="WNM223" s="16"/>
      <c r="WNN223" s="16"/>
      <c r="WNO223" s="16"/>
      <c r="WNP223" s="16"/>
      <c r="WNQ223" s="16"/>
      <c r="WNR223" s="16"/>
      <c r="WNS223" s="16"/>
      <c r="WNT223" s="16"/>
      <c r="WNU223" s="16"/>
      <c r="WNV223" s="16"/>
      <c r="WNW223" s="16"/>
      <c r="WNX223" s="16"/>
      <c r="WNY223" s="16"/>
      <c r="WNZ223" s="16"/>
      <c r="WOA223" s="16"/>
      <c r="WOB223" s="16"/>
      <c r="WOC223" s="16"/>
      <c r="WOD223" s="16"/>
      <c r="WOE223" s="16"/>
      <c r="WOF223" s="16"/>
      <c r="WOG223" s="16"/>
      <c r="WOH223" s="16"/>
      <c r="WOI223" s="16"/>
      <c r="WOJ223" s="16"/>
      <c r="WOK223" s="16"/>
      <c r="WOL223" s="16"/>
      <c r="WOM223" s="16"/>
      <c r="WON223" s="16"/>
      <c r="WOO223" s="16"/>
      <c r="WOP223" s="16"/>
      <c r="WOQ223" s="16"/>
      <c r="WOR223" s="16"/>
      <c r="WOS223" s="16"/>
      <c r="WOT223" s="16"/>
      <c r="WOU223" s="16"/>
      <c r="WOV223" s="16"/>
      <c r="WOW223" s="16"/>
      <c r="WOX223" s="16"/>
      <c r="WOY223" s="16"/>
      <c r="WOZ223" s="16"/>
      <c r="WPA223" s="16"/>
      <c r="WPB223" s="16"/>
      <c r="WPC223" s="16"/>
      <c r="WPD223" s="16"/>
      <c r="WPE223" s="16"/>
      <c r="WPF223" s="16"/>
      <c r="WPG223" s="16"/>
      <c r="WPH223" s="16"/>
      <c r="WPI223" s="16"/>
      <c r="WPJ223" s="16"/>
      <c r="WPK223" s="16"/>
      <c r="WPL223" s="16"/>
      <c r="WPM223" s="16"/>
      <c r="WPN223" s="16"/>
      <c r="WPO223" s="16"/>
      <c r="WPP223" s="16"/>
      <c r="WPQ223" s="16"/>
      <c r="WPR223" s="16"/>
      <c r="WPS223" s="16"/>
      <c r="WPT223" s="16"/>
      <c r="WPU223" s="16"/>
      <c r="WPV223" s="16"/>
      <c r="WPW223" s="16"/>
      <c r="WPX223" s="16"/>
      <c r="WPY223" s="16"/>
      <c r="WPZ223" s="16"/>
      <c r="WQA223" s="16"/>
      <c r="WQB223" s="16"/>
      <c r="WQC223" s="16"/>
      <c r="WQD223" s="16"/>
      <c r="WQE223" s="16"/>
      <c r="WQF223" s="16"/>
      <c r="WQG223" s="16"/>
      <c r="WQH223" s="16"/>
      <c r="WQI223" s="16"/>
      <c r="WQJ223" s="16"/>
      <c r="WQK223" s="16"/>
      <c r="WQL223" s="16"/>
      <c r="WQM223" s="16"/>
      <c r="WQN223" s="16"/>
      <c r="WQO223" s="16"/>
      <c r="WQP223" s="16"/>
      <c r="WQQ223" s="16"/>
      <c r="WQR223" s="16"/>
      <c r="WQS223" s="16"/>
      <c r="WQT223" s="16"/>
      <c r="WQU223" s="16"/>
      <c r="WQV223" s="16"/>
      <c r="WQW223" s="16"/>
      <c r="WQX223" s="16"/>
      <c r="WQY223" s="16"/>
      <c r="WQZ223" s="16"/>
      <c r="WRA223" s="16"/>
      <c r="WRB223" s="16"/>
      <c r="WRC223" s="16"/>
      <c r="WRD223" s="16"/>
      <c r="WRE223" s="16"/>
      <c r="WRF223" s="16"/>
      <c r="WRG223" s="16"/>
      <c r="WRH223" s="16"/>
      <c r="WRI223" s="16"/>
      <c r="WRJ223" s="16"/>
      <c r="WRK223" s="16"/>
      <c r="WRL223" s="16"/>
      <c r="WRM223" s="16"/>
      <c r="WRN223" s="16"/>
      <c r="WRO223" s="16"/>
      <c r="WRP223" s="16"/>
      <c r="WRQ223" s="16"/>
      <c r="WRR223" s="16"/>
      <c r="WRS223" s="16"/>
      <c r="WRT223" s="16"/>
      <c r="WRU223" s="16"/>
      <c r="WRV223" s="16"/>
      <c r="WRW223" s="16"/>
      <c r="WRX223" s="16"/>
      <c r="WRY223" s="16"/>
      <c r="WRZ223" s="16"/>
      <c r="WSA223" s="16"/>
      <c r="WSB223" s="16"/>
      <c r="WSC223" s="16"/>
      <c r="WSD223" s="16"/>
      <c r="WSE223" s="16"/>
      <c r="WSF223" s="16"/>
      <c r="WSG223" s="16"/>
      <c r="WSH223" s="16"/>
      <c r="WSI223" s="16"/>
      <c r="WSJ223" s="16"/>
      <c r="WSK223" s="16"/>
      <c r="WSL223" s="16"/>
      <c r="WSM223" s="16"/>
      <c r="WSN223" s="16"/>
      <c r="WSO223" s="16"/>
      <c r="WSP223" s="16"/>
      <c r="WSQ223" s="16"/>
      <c r="WSR223" s="16"/>
      <c r="WSS223" s="16"/>
      <c r="WST223" s="16"/>
      <c r="WSU223" s="16"/>
      <c r="WSV223" s="16"/>
      <c r="WSW223" s="16"/>
      <c r="WSX223" s="16"/>
      <c r="WSY223" s="16"/>
      <c r="WSZ223" s="16"/>
      <c r="WTA223" s="16"/>
      <c r="WTB223" s="16"/>
      <c r="WTC223" s="16"/>
      <c r="WTD223" s="16"/>
      <c r="WTE223" s="16"/>
      <c r="WTF223" s="16"/>
      <c r="WTG223" s="16"/>
      <c r="WTH223" s="16"/>
      <c r="WTI223" s="16"/>
      <c r="WTJ223" s="16"/>
      <c r="WTK223" s="16"/>
      <c r="WTL223" s="16"/>
      <c r="WTM223" s="16"/>
      <c r="WTN223" s="16"/>
      <c r="WTO223" s="16"/>
      <c r="WTP223" s="16"/>
      <c r="WTQ223" s="16"/>
      <c r="WTR223" s="16"/>
      <c r="WTS223" s="16"/>
      <c r="WTT223" s="16"/>
      <c r="WTU223" s="16"/>
      <c r="WTV223" s="16"/>
      <c r="WTW223" s="16"/>
      <c r="WTX223" s="16"/>
      <c r="WTY223" s="16"/>
      <c r="WTZ223" s="16"/>
      <c r="WUA223" s="16"/>
      <c r="WUB223" s="16"/>
      <c r="WUC223" s="16"/>
      <c r="WUD223" s="16"/>
      <c r="WUE223" s="16"/>
      <c r="WUF223" s="16"/>
      <c r="WUG223" s="16"/>
      <c r="WUH223" s="16"/>
      <c r="WUI223" s="16"/>
      <c r="WUJ223" s="16"/>
      <c r="WUK223" s="16"/>
      <c r="WUL223" s="16"/>
      <c r="WUM223" s="16"/>
      <c r="WUN223" s="16"/>
      <c r="WUO223" s="16"/>
      <c r="WUP223" s="16"/>
      <c r="WUQ223" s="16"/>
      <c r="WUR223" s="16"/>
      <c r="WUS223" s="16"/>
      <c r="WUT223" s="16"/>
      <c r="WUU223" s="16"/>
      <c r="WUV223" s="16"/>
      <c r="WUW223" s="16"/>
      <c r="WUX223" s="16"/>
      <c r="WUY223" s="16"/>
      <c r="WUZ223" s="16"/>
      <c r="WVA223" s="16"/>
      <c r="WVB223" s="16"/>
      <c r="WVC223" s="16"/>
      <c r="WVD223" s="16"/>
      <c r="WVE223" s="16"/>
      <c r="WVF223" s="16"/>
      <c r="WVG223" s="16"/>
      <c r="WVH223" s="16"/>
      <c r="WVI223" s="16"/>
      <c r="WVJ223" s="16"/>
      <c r="WVK223" s="16"/>
      <c r="WVL223" s="16"/>
      <c r="WVM223" s="16"/>
      <c r="WVN223" s="16"/>
      <c r="WVO223" s="16"/>
      <c r="WVP223" s="16"/>
      <c r="WVQ223" s="16"/>
      <c r="WVR223" s="16"/>
      <c r="WVS223" s="16"/>
      <c r="WVT223" s="16"/>
      <c r="WVU223" s="16"/>
      <c r="WVV223" s="16"/>
      <c r="WVW223" s="16"/>
      <c r="WVX223" s="16"/>
      <c r="WVY223" s="16"/>
      <c r="WVZ223" s="16"/>
      <c r="WWA223" s="16"/>
      <c r="WWB223" s="16"/>
      <c r="WWC223" s="16"/>
      <c r="WWD223" s="16"/>
      <c r="WWE223" s="16"/>
      <c r="WWF223" s="16"/>
      <c r="WWG223" s="16"/>
      <c r="WWH223" s="16"/>
      <c r="WWI223" s="16"/>
      <c r="WWJ223" s="16"/>
      <c r="WWK223" s="16"/>
      <c r="WWL223" s="16"/>
      <c r="WWM223" s="16"/>
      <c r="WWN223" s="16"/>
      <c r="WWO223" s="16"/>
      <c r="WWP223" s="16"/>
      <c r="WWQ223" s="16"/>
      <c r="WWR223" s="16"/>
      <c r="WWS223" s="16"/>
      <c r="WWT223" s="16"/>
      <c r="WWU223" s="16"/>
      <c r="WWV223" s="16"/>
      <c r="WWW223" s="16"/>
      <c r="WWX223" s="16"/>
      <c r="WWY223" s="16"/>
      <c r="WWZ223" s="16"/>
      <c r="WXA223" s="16"/>
      <c r="WXB223" s="16"/>
      <c r="WXC223" s="16"/>
      <c r="WXD223" s="16"/>
      <c r="WXE223" s="16"/>
      <c r="WXF223" s="16"/>
      <c r="WXG223" s="16"/>
      <c r="WXH223" s="16"/>
      <c r="WXI223" s="16"/>
      <c r="WXJ223" s="16"/>
      <c r="WXK223" s="16"/>
      <c r="WXL223" s="16"/>
      <c r="WXM223" s="16"/>
      <c r="WXN223" s="16"/>
      <c r="WXO223" s="16"/>
      <c r="WXP223" s="16"/>
      <c r="WXQ223" s="16"/>
      <c r="WXR223" s="16"/>
      <c r="WXS223" s="16"/>
      <c r="WXT223" s="16"/>
      <c r="WXU223" s="16"/>
      <c r="WXV223" s="16"/>
      <c r="WXW223" s="16"/>
      <c r="WXX223" s="16"/>
      <c r="WXY223" s="16"/>
      <c r="WXZ223" s="16"/>
      <c r="WYA223" s="16"/>
      <c r="WYB223" s="16"/>
      <c r="WYC223" s="16"/>
      <c r="WYD223" s="16"/>
      <c r="WYE223" s="16"/>
      <c r="WYF223" s="16"/>
      <c r="WYG223" s="16"/>
      <c r="WYH223" s="16"/>
      <c r="WYI223" s="16"/>
      <c r="WYJ223" s="16"/>
      <c r="WYK223" s="16"/>
      <c r="WYL223" s="16"/>
      <c r="WYM223" s="16"/>
      <c r="WYN223" s="16"/>
      <c r="WYO223" s="16"/>
      <c r="WYP223" s="16"/>
      <c r="WYQ223" s="16"/>
      <c r="WYR223" s="16"/>
      <c r="WYS223" s="16"/>
      <c r="WYT223" s="16"/>
      <c r="WYU223" s="16"/>
      <c r="WYV223" s="16"/>
      <c r="WYW223" s="16"/>
      <c r="WYX223" s="16"/>
      <c r="WYY223" s="16"/>
      <c r="WYZ223" s="16"/>
      <c r="WZA223" s="16"/>
      <c r="WZB223" s="16"/>
      <c r="WZC223" s="16"/>
      <c r="WZD223" s="16"/>
      <c r="WZE223" s="16"/>
      <c r="WZF223" s="16"/>
      <c r="WZG223" s="16"/>
      <c r="WZH223" s="16"/>
      <c r="WZI223" s="16"/>
      <c r="WZJ223" s="16"/>
      <c r="WZK223" s="16"/>
      <c r="WZL223" s="16"/>
      <c r="WZM223" s="16"/>
      <c r="WZN223" s="16"/>
      <c r="WZO223" s="16"/>
      <c r="WZP223" s="16"/>
      <c r="WZQ223" s="16"/>
      <c r="WZR223" s="16"/>
      <c r="WZS223" s="16"/>
      <c r="WZT223" s="16"/>
      <c r="WZU223" s="16"/>
      <c r="WZV223" s="16"/>
      <c r="WZW223" s="16"/>
      <c r="WZX223" s="16"/>
      <c r="WZY223" s="16"/>
      <c r="WZZ223" s="16"/>
      <c r="XAA223" s="16"/>
      <c r="XAB223" s="16"/>
      <c r="XAC223" s="16"/>
      <c r="XAD223" s="16"/>
      <c r="XAE223" s="16"/>
      <c r="XAF223" s="16"/>
      <c r="XAG223" s="16"/>
      <c r="XAH223" s="16"/>
      <c r="XAI223" s="16"/>
      <c r="XAJ223" s="16"/>
      <c r="XAK223" s="16"/>
      <c r="XAL223" s="16"/>
      <c r="XAM223" s="16"/>
      <c r="XAN223" s="16"/>
      <c r="XAO223" s="16"/>
      <c r="XAP223" s="16"/>
      <c r="XAQ223" s="16"/>
      <c r="XAR223" s="16"/>
      <c r="XAS223" s="16"/>
      <c r="XAT223" s="16"/>
      <c r="XAU223" s="16"/>
      <c r="XAV223" s="16"/>
      <c r="XAW223" s="16"/>
      <c r="XAX223" s="16"/>
      <c r="XAY223" s="16"/>
      <c r="XAZ223" s="16"/>
      <c r="XBA223" s="16"/>
      <c r="XBB223" s="16"/>
      <c r="XBC223" s="16"/>
      <c r="XBD223" s="16"/>
      <c r="XBE223" s="16"/>
      <c r="XBF223" s="16"/>
      <c r="XBG223" s="16"/>
      <c r="XBH223" s="16"/>
      <c r="XBI223" s="16"/>
      <c r="XBJ223" s="16"/>
      <c r="XBK223" s="16"/>
      <c r="XBL223" s="16"/>
      <c r="XBM223" s="16"/>
      <c r="XBN223" s="16"/>
      <c r="XBO223" s="16"/>
      <c r="XBP223" s="16"/>
      <c r="XBQ223" s="16"/>
      <c r="XBR223" s="16"/>
      <c r="XBS223" s="16"/>
      <c r="XBT223" s="16"/>
      <c r="XBU223" s="16"/>
      <c r="XBV223" s="16"/>
      <c r="XBW223" s="16"/>
      <c r="XBX223" s="16"/>
      <c r="XBY223" s="16"/>
      <c r="XBZ223" s="16"/>
      <c r="XCA223" s="16"/>
      <c r="XCB223" s="16"/>
      <c r="XCC223" s="16"/>
      <c r="XCD223" s="16"/>
      <c r="XCE223" s="16"/>
      <c r="XCF223" s="16"/>
      <c r="XCG223" s="16"/>
      <c r="XCH223" s="16"/>
      <c r="XCI223" s="16"/>
      <c r="XCJ223" s="16"/>
      <c r="XCK223" s="16"/>
      <c r="XCL223" s="16"/>
      <c r="XCM223" s="16"/>
      <c r="XCN223" s="16"/>
      <c r="XCO223" s="16"/>
      <c r="XCP223" s="16"/>
      <c r="XCQ223" s="16"/>
      <c r="XCR223" s="16"/>
      <c r="XCS223" s="16"/>
      <c r="XCT223" s="16"/>
      <c r="XCU223" s="16"/>
      <c r="XCV223" s="16"/>
      <c r="XCW223" s="16"/>
      <c r="XCX223" s="16"/>
      <c r="XCY223" s="16"/>
      <c r="XCZ223" s="16"/>
      <c r="XDA223" s="16"/>
      <c r="XDB223" s="16"/>
      <c r="XDC223" s="16"/>
      <c r="XDD223" s="16"/>
      <c r="XDE223" s="16"/>
      <c r="XDF223" s="16"/>
      <c r="XDG223" s="16"/>
      <c r="XDH223" s="16"/>
      <c r="XDI223" s="16"/>
      <c r="XDJ223" s="16"/>
      <c r="XDK223" s="16"/>
      <c r="XDL223" s="16"/>
      <c r="XDM223" s="16"/>
      <c r="XDN223" s="16"/>
      <c r="XDO223" s="16"/>
      <c r="XDP223" s="16"/>
      <c r="XDQ223" s="16"/>
      <c r="XDR223" s="16"/>
      <c r="XDS223" s="16"/>
      <c r="XDT223" s="16"/>
      <c r="XDU223" s="16"/>
      <c r="XDV223" s="16"/>
      <c r="XDW223" s="16"/>
      <c r="XDX223" s="16"/>
      <c r="XDY223" s="16"/>
      <c r="XDZ223" s="16"/>
      <c r="XEA223" s="16"/>
      <c r="XEB223" s="16"/>
      <c r="XEC223" s="16"/>
      <c r="XED223" s="16"/>
      <c r="XEE223" s="16"/>
      <c r="XEF223" s="16"/>
      <c r="XEG223" s="16"/>
      <c r="XEH223" s="16"/>
      <c r="XEI223" s="16"/>
      <c r="XEJ223" s="16"/>
      <c r="XEK223" s="16"/>
      <c r="XEL223" s="16"/>
      <c r="XEM223" s="16"/>
      <c r="XEN223" s="16"/>
      <c r="XEO223" s="16"/>
      <c r="XEP223" s="16"/>
      <c r="XEQ223" s="16"/>
      <c r="XER223" s="16"/>
      <c r="XES223" s="16"/>
      <c r="XET223" s="16"/>
      <c r="XEU223" s="16"/>
      <c r="XEV223" s="16"/>
      <c r="XEW223" s="16"/>
      <c r="XEX223" s="16"/>
      <c r="XEY223" s="16"/>
      <c r="XEZ223" s="16"/>
      <c r="XFA223" s="16"/>
    </row>
    <row r="224" spans="1:16381" x14ac:dyDescent="0.25">
      <c r="A224" s="102" t="s">
        <v>535</v>
      </c>
      <c r="B224" s="102" t="s">
        <v>536</v>
      </c>
      <c r="C224" s="103" t="s">
        <v>8</v>
      </c>
      <c r="D224" s="103" t="s">
        <v>9</v>
      </c>
      <c r="E224" s="103" t="s">
        <v>15</v>
      </c>
      <c r="F224" s="104" t="s">
        <v>38</v>
      </c>
      <c r="G224" s="104"/>
      <c r="H224" s="104"/>
      <c r="I224" s="104"/>
      <c r="J224" s="103"/>
      <c r="K224" s="104" t="s">
        <v>38</v>
      </c>
      <c r="L224" s="104"/>
      <c r="M224" s="104"/>
      <c r="N224" s="104"/>
      <c r="O224" s="104"/>
      <c r="P224" s="106">
        <v>41097</v>
      </c>
      <c r="Q224" s="107"/>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row>
    <row r="225" spans="1:98" x14ac:dyDescent="0.25">
      <c r="A225" s="102" t="s">
        <v>535</v>
      </c>
      <c r="B225" s="102" t="s">
        <v>537</v>
      </c>
      <c r="C225" s="103" t="s">
        <v>8</v>
      </c>
      <c r="D225" s="103" t="s">
        <v>9</v>
      </c>
      <c r="E225" s="103" t="s">
        <v>15</v>
      </c>
      <c r="F225" s="104" t="s">
        <v>38</v>
      </c>
      <c r="G225" s="105"/>
      <c r="H225" s="105"/>
      <c r="I225" s="105"/>
      <c r="J225" s="105"/>
      <c r="K225" s="104" t="s">
        <v>38</v>
      </c>
      <c r="L225" s="105"/>
      <c r="M225" s="105"/>
      <c r="N225" s="105"/>
      <c r="O225" s="105"/>
      <c r="P225" s="106">
        <v>41097</v>
      </c>
      <c r="Q225" s="107"/>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row>
    <row r="226" spans="1:98" x14ac:dyDescent="0.25">
      <c r="A226" s="102" t="s">
        <v>535</v>
      </c>
      <c r="B226" s="102" t="s">
        <v>533</v>
      </c>
      <c r="C226" s="103" t="s">
        <v>8</v>
      </c>
      <c r="D226" s="103" t="s">
        <v>9</v>
      </c>
      <c r="E226" s="103" t="s">
        <v>15</v>
      </c>
      <c r="F226" s="104" t="s">
        <v>38</v>
      </c>
      <c r="G226" s="105"/>
      <c r="H226" s="105"/>
      <c r="I226" s="105"/>
      <c r="J226" s="105"/>
      <c r="K226" s="104" t="s">
        <v>38</v>
      </c>
      <c r="L226" s="105"/>
      <c r="M226" s="105"/>
      <c r="N226" s="105"/>
      <c r="O226" s="105"/>
      <c r="P226" s="106">
        <v>41097</v>
      </c>
      <c r="Q226" s="107"/>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row>
    <row r="227" spans="1:98" x14ac:dyDescent="0.25">
      <c r="A227" s="102" t="s">
        <v>535</v>
      </c>
      <c r="B227" s="102" t="s">
        <v>538</v>
      </c>
      <c r="C227" s="103" t="s">
        <v>8</v>
      </c>
      <c r="D227" s="103" t="s">
        <v>9</v>
      </c>
      <c r="E227" s="103" t="s">
        <v>15</v>
      </c>
      <c r="F227" s="104" t="s">
        <v>38</v>
      </c>
      <c r="G227" s="105"/>
      <c r="H227" s="105"/>
      <c r="I227" s="105"/>
      <c r="J227" s="105"/>
      <c r="K227" s="104" t="s">
        <v>38</v>
      </c>
      <c r="L227" s="105"/>
      <c r="M227" s="105" t="s">
        <v>38</v>
      </c>
      <c r="N227" s="105" t="s">
        <v>38</v>
      </c>
      <c r="O227" s="105" t="s">
        <v>38</v>
      </c>
      <c r="P227" s="106">
        <v>41097</v>
      </c>
      <c r="Q227" s="107"/>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row>
    <row r="228" spans="1:98" x14ac:dyDescent="0.25">
      <c r="A228" s="102" t="s">
        <v>535</v>
      </c>
      <c r="B228" s="102" t="s">
        <v>539</v>
      </c>
      <c r="C228" s="103" t="s">
        <v>8</v>
      </c>
      <c r="D228" s="103" t="s">
        <v>9</v>
      </c>
      <c r="E228" s="103" t="s">
        <v>13</v>
      </c>
      <c r="F228" s="104" t="s">
        <v>38</v>
      </c>
      <c r="G228" s="105"/>
      <c r="H228" s="105"/>
      <c r="I228" s="105"/>
      <c r="J228" s="105"/>
      <c r="K228" s="104" t="s">
        <v>38</v>
      </c>
      <c r="L228" s="105"/>
      <c r="M228" s="105"/>
      <c r="N228" s="105"/>
      <c r="O228" s="105"/>
      <c r="P228" s="106">
        <v>41097</v>
      </c>
      <c r="Q228" s="107"/>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row>
    <row r="229" spans="1:98" x14ac:dyDescent="0.25">
      <c r="A229" s="102" t="s">
        <v>140</v>
      </c>
      <c r="B229" s="102" t="s">
        <v>343</v>
      </c>
      <c r="C229" s="103" t="s">
        <v>8</v>
      </c>
      <c r="D229" s="103" t="s">
        <v>9</v>
      </c>
      <c r="E229" s="103" t="s">
        <v>15</v>
      </c>
      <c r="F229" s="104" t="s">
        <v>38</v>
      </c>
      <c r="G229" s="104"/>
      <c r="H229" s="104"/>
      <c r="I229" s="104"/>
      <c r="J229" s="104"/>
      <c r="K229" s="104" t="s">
        <v>38</v>
      </c>
      <c r="L229" s="104"/>
      <c r="M229" s="104"/>
      <c r="N229" s="104"/>
      <c r="O229" s="104"/>
      <c r="P229" s="106">
        <v>41097</v>
      </c>
      <c r="Q229" s="107"/>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row>
    <row r="230" spans="1:98" x14ac:dyDescent="0.25">
      <c r="A230" s="102" t="s">
        <v>140</v>
      </c>
      <c r="B230" s="102" t="s">
        <v>346</v>
      </c>
      <c r="C230" s="103" t="s">
        <v>8</v>
      </c>
      <c r="D230" s="103" t="s">
        <v>9</v>
      </c>
      <c r="E230" s="103" t="s">
        <v>13</v>
      </c>
      <c r="F230" s="104" t="s">
        <v>38</v>
      </c>
      <c r="G230" s="104"/>
      <c r="H230" s="104"/>
      <c r="I230" s="104"/>
      <c r="J230" s="104"/>
      <c r="K230" s="104" t="s">
        <v>38</v>
      </c>
      <c r="L230" s="104"/>
      <c r="M230" s="104"/>
      <c r="N230" s="104"/>
      <c r="O230" s="104"/>
      <c r="P230" s="106">
        <v>41097</v>
      </c>
      <c r="Q230" s="107"/>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row>
    <row r="231" spans="1:98" x14ac:dyDescent="0.25">
      <c r="A231" s="102" t="s">
        <v>540</v>
      </c>
      <c r="B231" s="102" t="s">
        <v>949</v>
      </c>
      <c r="C231" s="103" t="s">
        <v>8</v>
      </c>
      <c r="D231" s="103" t="s">
        <v>10</v>
      </c>
      <c r="E231" s="103" t="s">
        <v>16</v>
      </c>
      <c r="F231" s="104" t="s">
        <v>38</v>
      </c>
      <c r="G231" s="104"/>
      <c r="H231" s="104"/>
      <c r="I231" s="104"/>
      <c r="J231" s="104"/>
      <c r="K231" s="104" t="s">
        <v>38</v>
      </c>
      <c r="L231" s="104"/>
      <c r="M231" s="104"/>
      <c r="N231" s="104"/>
      <c r="O231" s="104"/>
      <c r="P231" s="106">
        <v>41097</v>
      </c>
      <c r="Q231" s="107"/>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row>
    <row r="232" spans="1:98" x14ac:dyDescent="0.25">
      <c r="A232" s="102" t="s">
        <v>540</v>
      </c>
      <c r="B232" s="102" t="s">
        <v>478</v>
      </c>
      <c r="C232" s="103" t="s">
        <v>8</v>
      </c>
      <c r="D232" s="103" t="s">
        <v>10</v>
      </c>
      <c r="E232" s="103" t="s">
        <v>16</v>
      </c>
      <c r="F232" s="104" t="s">
        <v>38</v>
      </c>
      <c r="G232" s="104"/>
      <c r="H232" s="104"/>
      <c r="I232" s="104"/>
      <c r="J232" s="104"/>
      <c r="K232" s="104" t="s">
        <v>38</v>
      </c>
      <c r="L232" s="104"/>
      <c r="M232" s="104"/>
      <c r="N232" s="104"/>
      <c r="O232" s="104"/>
      <c r="P232" s="106">
        <v>41097</v>
      </c>
      <c r="Q232" s="107"/>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row>
    <row r="233" spans="1:98" x14ac:dyDescent="0.25">
      <c r="A233" s="102" t="s">
        <v>540</v>
      </c>
      <c r="B233" s="102" t="s">
        <v>481</v>
      </c>
      <c r="C233" s="103" t="s">
        <v>8</v>
      </c>
      <c r="D233" s="103" t="s">
        <v>10</v>
      </c>
      <c r="E233" s="103" t="s">
        <v>16</v>
      </c>
      <c r="F233" s="104" t="s">
        <v>38</v>
      </c>
      <c r="G233" s="104"/>
      <c r="H233" s="104"/>
      <c r="I233" s="104"/>
      <c r="J233" s="104"/>
      <c r="K233" s="104" t="s">
        <v>38</v>
      </c>
      <c r="L233" s="104"/>
      <c r="M233" s="104"/>
      <c r="N233" s="104"/>
      <c r="O233" s="104"/>
      <c r="P233" s="106">
        <v>41097</v>
      </c>
      <c r="Q233" s="107"/>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row>
    <row r="234" spans="1:98" x14ac:dyDescent="0.25">
      <c r="A234" s="102" t="s">
        <v>540</v>
      </c>
      <c r="B234" s="102" t="s">
        <v>455</v>
      </c>
      <c r="C234" s="103" t="s">
        <v>8</v>
      </c>
      <c r="D234" s="103" t="s">
        <v>10</v>
      </c>
      <c r="E234" s="103" t="s">
        <v>16</v>
      </c>
      <c r="F234" s="104" t="s">
        <v>38</v>
      </c>
      <c r="G234" s="104"/>
      <c r="H234" s="104"/>
      <c r="I234" s="104"/>
      <c r="J234" s="104"/>
      <c r="K234" s="104" t="s">
        <v>38</v>
      </c>
      <c r="L234" s="104"/>
      <c r="M234" s="104"/>
      <c r="N234" s="104"/>
      <c r="O234" s="104"/>
      <c r="P234" s="106">
        <v>41097</v>
      </c>
      <c r="Q234" s="107"/>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row>
    <row r="235" spans="1:98" x14ac:dyDescent="0.25">
      <c r="A235" s="102" t="s">
        <v>540</v>
      </c>
      <c r="B235" s="102" t="s">
        <v>950</v>
      </c>
      <c r="C235" s="103" t="s">
        <v>8</v>
      </c>
      <c r="D235" s="103" t="s">
        <v>10</v>
      </c>
      <c r="E235" s="103" t="s">
        <v>16</v>
      </c>
      <c r="F235" s="104" t="s">
        <v>38</v>
      </c>
      <c r="G235" s="104"/>
      <c r="H235" s="104"/>
      <c r="I235" s="104"/>
      <c r="J235" s="104"/>
      <c r="K235" s="104" t="s">
        <v>38</v>
      </c>
      <c r="L235" s="104"/>
      <c r="M235" s="104"/>
      <c r="N235" s="104"/>
      <c r="O235" s="104"/>
      <c r="P235" s="106">
        <v>41097</v>
      </c>
      <c r="Q235" s="107"/>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row>
    <row r="236" spans="1:98" x14ac:dyDescent="0.25">
      <c r="A236" s="102" t="s">
        <v>540</v>
      </c>
      <c r="B236" s="102" t="s">
        <v>948</v>
      </c>
      <c r="C236" s="103" t="s">
        <v>8</v>
      </c>
      <c r="D236" s="103" t="s">
        <v>10</v>
      </c>
      <c r="E236" s="103" t="s">
        <v>16</v>
      </c>
      <c r="F236" s="104" t="s">
        <v>38</v>
      </c>
      <c r="G236" s="104"/>
      <c r="H236" s="104"/>
      <c r="I236" s="104"/>
      <c r="J236" s="104"/>
      <c r="K236" s="104" t="s">
        <v>38</v>
      </c>
      <c r="L236" s="104"/>
      <c r="M236" s="104"/>
      <c r="N236" s="104"/>
      <c r="O236" s="104"/>
      <c r="P236" s="106">
        <v>41097</v>
      </c>
      <c r="Q236" s="107"/>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row>
    <row r="237" spans="1:98" x14ac:dyDescent="0.25">
      <c r="A237" s="102" t="s">
        <v>36</v>
      </c>
      <c r="B237" s="102" t="s">
        <v>43</v>
      </c>
      <c r="C237" s="103" t="s">
        <v>8</v>
      </c>
      <c r="D237" s="103" t="s">
        <v>9</v>
      </c>
      <c r="E237" s="103" t="s">
        <v>13</v>
      </c>
      <c r="F237" s="104" t="s">
        <v>38</v>
      </c>
      <c r="G237" s="105"/>
      <c r="H237" s="105"/>
      <c r="I237" s="105"/>
      <c r="J237" s="105"/>
      <c r="K237" s="104" t="s">
        <v>38</v>
      </c>
      <c r="L237" s="105"/>
      <c r="M237" s="105" t="s">
        <v>38</v>
      </c>
      <c r="N237" s="105"/>
      <c r="O237" s="105" t="s">
        <v>38</v>
      </c>
      <c r="P237" s="106">
        <v>41097</v>
      </c>
      <c r="Q237" s="107"/>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row>
    <row r="238" spans="1:98" x14ac:dyDescent="0.25">
      <c r="A238" s="102" t="s">
        <v>36</v>
      </c>
      <c r="B238" s="102" t="s">
        <v>39</v>
      </c>
      <c r="C238" s="103" t="s">
        <v>8</v>
      </c>
      <c r="D238" s="103" t="s">
        <v>9</v>
      </c>
      <c r="E238" s="103" t="s">
        <v>13</v>
      </c>
      <c r="F238" s="104" t="s">
        <v>38</v>
      </c>
      <c r="G238" s="105"/>
      <c r="H238" s="105"/>
      <c r="I238" s="105"/>
      <c r="J238" s="105"/>
      <c r="K238" s="104" t="s">
        <v>38</v>
      </c>
      <c r="L238" s="105"/>
      <c r="M238" s="105" t="s">
        <v>38</v>
      </c>
      <c r="N238" s="105"/>
      <c r="O238" s="105"/>
      <c r="P238" s="106">
        <v>41097</v>
      </c>
      <c r="Q238" s="107"/>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row>
    <row r="239" spans="1:98" x14ac:dyDescent="0.25">
      <c r="A239" s="102" t="s">
        <v>36</v>
      </c>
      <c r="B239" s="102" t="s">
        <v>42</v>
      </c>
      <c r="C239" s="103" t="s">
        <v>8</v>
      </c>
      <c r="D239" s="103" t="s">
        <v>9</v>
      </c>
      <c r="E239" s="103" t="s">
        <v>13</v>
      </c>
      <c r="F239" s="104" t="s">
        <v>38</v>
      </c>
      <c r="G239" s="105"/>
      <c r="H239" s="105"/>
      <c r="I239" s="105"/>
      <c r="J239" s="105"/>
      <c r="K239" s="104" t="s">
        <v>38</v>
      </c>
      <c r="L239" s="105"/>
      <c r="M239" s="105" t="s">
        <v>38</v>
      </c>
      <c r="N239" s="105"/>
      <c r="O239" s="105" t="s">
        <v>38</v>
      </c>
      <c r="P239" s="106">
        <v>41097</v>
      </c>
      <c r="Q239" s="107"/>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row>
    <row r="240" spans="1:98" x14ac:dyDescent="0.25">
      <c r="A240" s="102" t="s">
        <v>36</v>
      </c>
      <c r="B240" s="102" t="s">
        <v>41</v>
      </c>
      <c r="C240" s="103" t="s">
        <v>8</v>
      </c>
      <c r="D240" s="103" t="s">
        <v>9</v>
      </c>
      <c r="E240" s="103" t="s">
        <v>13</v>
      </c>
      <c r="F240" s="104" t="s">
        <v>38</v>
      </c>
      <c r="G240" s="105"/>
      <c r="H240" s="105"/>
      <c r="I240" s="105"/>
      <c r="J240" s="105"/>
      <c r="K240" s="104" t="s">
        <v>38</v>
      </c>
      <c r="L240" s="105"/>
      <c r="M240" s="105"/>
      <c r="N240" s="105"/>
      <c r="O240" s="105"/>
      <c r="P240" s="106">
        <v>41097</v>
      </c>
      <c r="Q240" s="107"/>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row>
    <row r="241" spans="1:98" x14ac:dyDescent="0.25">
      <c r="A241" s="102" t="s">
        <v>36</v>
      </c>
      <c r="B241" s="102" t="s">
        <v>37</v>
      </c>
      <c r="C241" s="103" t="s">
        <v>8</v>
      </c>
      <c r="D241" s="103" t="s">
        <v>9</v>
      </c>
      <c r="E241" s="103" t="s">
        <v>15</v>
      </c>
      <c r="F241" s="104" t="s">
        <v>38</v>
      </c>
      <c r="G241" s="105"/>
      <c r="H241" s="105"/>
      <c r="I241" s="105"/>
      <c r="J241" s="105"/>
      <c r="K241" s="104" t="s">
        <v>38</v>
      </c>
      <c r="L241" s="105"/>
      <c r="M241" s="105" t="s">
        <v>38</v>
      </c>
      <c r="N241" s="105" t="s">
        <v>38</v>
      </c>
      <c r="O241" s="105" t="s">
        <v>38</v>
      </c>
      <c r="P241" s="106">
        <v>41097</v>
      </c>
      <c r="Q241" s="107"/>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row>
    <row r="242" spans="1:98" x14ac:dyDescent="0.25">
      <c r="A242" s="102" t="s">
        <v>36</v>
      </c>
      <c r="B242" s="102" t="s">
        <v>40</v>
      </c>
      <c r="C242" s="103" t="s">
        <v>8</v>
      </c>
      <c r="D242" s="103" t="s">
        <v>9</v>
      </c>
      <c r="E242" s="103" t="s">
        <v>13</v>
      </c>
      <c r="F242" s="104" t="s">
        <v>38</v>
      </c>
      <c r="G242" s="105"/>
      <c r="H242" s="105"/>
      <c r="I242" s="105"/>
      <c r="J242" s="105"/>
      <c r="K242" s="104" t="s">
        <v>38</v>
      </c>
      <c r="L242" s="105"/>
      <c r="M242" s="105" t="s">
        <v>38</v>
      </c>
      <c r="N242" s="105"/>
      <c r="O242" s="105"/>
      <c r="P242" s="106">
        <v>41097</v>
      </c>
      <c r="Q242" s="107"/>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row>
    <row r="243" spans="1:98" x14ac:dyDescent="0.25">
      <c r="A243" s="102" t="s">
        <v>541</v>
      </c>
      <c r="B243" s="102" t="s">
        <v>542</v>
      </c>
      <c r="C243" s="103" t="s">
        <v>8</v>
      </c>
      <c r="D243" s="103" t="s">
        <v>9</v>
      </c>
      <c r="E243" s="103" t="s">
        <v>13</v>
      </c>
      <c r="F243" s="104" t="s">
        <v>38</v>
      </c>
      <c r="G243" s="105"/>
      <c r="H243" s="105"/>
      <c r="I243" s="105"/>
      <c r="J243" s="105"/>
      <c r="K243" s="104" t="s">
        <v>38</v>
      </c>
      <c r="L243" s="105"/>
      <c r="M243" s="105" t="s">
        <v>38</v>
      </c>
      <c r="N243" s="105"/>
      <c r="O243" s="105"/>
      <c r="P243" s="106">
        <v>41097</v>
      </c>
      <c r="Q243" s="107"/>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row>
    <row r="244" spans="1:98" x14ac:dyDescent="0.25">
      <c r="A244" s="102" t="s">
        <v>541</v>
      </c>
      <c r="B244" s="102" t="s">
        <v>544</v>
      </c>
      <c r="C244" s="103" t="s">
        <v>8</v>
      </c>
      <c r="D244" s="103" t="s">
        <v>9</v>
      </c>
      <c r="E244" s="103" t="s">
        <v>15</v>
      </c>
      <c r="F244" s="104" t="s">
        <v>38</v>
      </c>
      <c r="G244" s="104"/>
      <c r="H244" s="104"/>
      <c r="I244" s="104"/>
      <c r="J244" s="104"/>
      <c r="K244" s="104" t="s">
        <v>38</v>
      </c>
      <c r="L244" s="104"/>
      <c r="M244" s="104"/>
      <c r="N244" s="104"/>
      <c r="O244" s="104"/>
      <c r="P244" s="106">
        <v>41097</v>
      </c>
      <c r="Q244" s="107"/>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row>
    <row r="245" spans="1:98" x14ac:dyDescent="0.25">
      <c r="A245" s="102" t="s">
        <v>541</v>
      </c>
      <c r="B245" s="102" t="s">
        <v>543</v>
      </c>
      <c r="C245" s="103" t="s">
        <v>8</v>
      </c>
      <c r="D245" s="103" t="s">
        <v>9</v>
      </c>
      <c r="E245" s="103" t="s">
        <v>13</v>
      </c>
      <c r="F245" s="104" t="s">
        <v>38</v>
      </c>
      <c r="G245" s="104"/>
      <c r="H245" s="104"/>
      <c r="I245" s="104"/>
      <c r="J245" s="104"/>
      <c r="K245" s="104" t="s">
        <v>38</v>
      </c>
      <c r="L245" s="104"/>
      <c r="M245" s="104"/>
      <c r="N245" s="104"/>
      <c r="O245" s="104"/>
      <c r="P245" s="106">
        <v>41097</v>
      </c>
      <c r="Q245" s="107"/>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row>
    <row r="246" spans="1:98" x14ac:dyDescent="0.25">
      <c r="A246" s="102" t="s">
        <v>580</v>
      </c>
      <c r="B246" s="102" t="s">
        <v>944</v>
      </c>
      <c r="C246" s="103" t="s">
        <v>8</v>
      </c>
      <c r="D246" s="103" t="s">
        <v>10</v>
      </c>
      <c r="E246" s="103" t="s">
        <v>16</v>
      </c>
      <c r="F246" s="104" t="s">
        <v>38</v>
      </c>
      <c r="G246" s="104"/>
      <c r="H246" s="104"/>
      <c r="I246" s="104"/>
      <c r="J246" s="104"/>
      <c r="K246" s="104" t="s">
        <v>38</v>
      </c>
      <c r="L246" s="104"/>
      <c r="M246" s="104"/>
      <c r="N246" s="104"/>
      <c r="O246" s="104"/>
      <c r="P246" s="106">
        <v>41097</v>
      </c>
      <c r="Q246" s="107"/>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row>
    <row r="247" spans="1:98" x14ac:dyDescent="0.25">
      <c r="A247" s="102" t="s">
        <v>545</v>
      </c>
      <c r="B247" s="102" t="s">
        <v>546</v>
      </c>
      <c r="C247" s="103" t="s">
        <v>8</v>
      </c>
      <c r="D247" s="103" t="s">
        <v>12</v>
      </c>
      <c r="E247" s="103" t="s">
        <v>16</v>
      </c>
      <c r="F247" s="104"/>
      <c r="G247" s="104"/>
      <c r="H247" s="104"/>
      <c r="I247" s="104"/>
      <c r="J247" s="104"/>
      <c r="K247" s="104"/>
      <c r="L247" s="104"/>
      <c r="M247" s="104"/>
      <c r="N247" s="104"/>
      <c r="O247" s="104"/>
      <c r="P247" s="106">
        <v>41097</v>
      </c>
      <c r="Q247" s="107"/>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row>
    <row r="248" spans="1:98" x14ac:dyDescent="0.25">
      <c r="A248" s="102" t="s">
        <v>545</v>
      </c>
      <c r="B248" s="102" t="s">
        <v>547</v>
      </c>
      <c r="C248" s="103" t="s">
        <v>8</v>
      </c>
      <c r="D248" s="103" t="s">
        <v>12</v>
      </c>
      <c r="E248" s="103" t="s">
        <v>16</v>
      </c>
      <c r="F248" s="104"/>
      <c r="G248" s="104"/>
      <c r="H248" s="104"/>
      <c r="I248" s="104"/>
      <c r="J248" s="104"/>
      <c r="K248" s="104"/>
      <c r="L248" s="104"/>
      <c r="M248" s="104"/>
      <c r="N248" s="104"/>
      <c r="O248" s="104"/>
      <c r="P248" s="106">
        <v>41097</v>
      </c>
      <c r="Q248" s="107"/>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row>
    <row r="249" spans="1:98" x14ac:dyDescent="0.25">
      <c r="A249" s="102" t="s">
        <v>545</v>
      </c>
      <c r="B249" s="102" t="s">
        <v>1112</v>
      </c>
      <c r="C249" s="103" t="s">
        <v>8</v>
      </c>
      <c r="D249" s="103" t="s">
        <v>997</v>
      </c>
      <c r="E249" s="103" t="s">
        <v>16</v>
      </c>
      <c r="F249" s="104"/>
      <c r="G249" s="104"/>
      <c r="H249" s="104"/>
      <c r="I249" s="104"/>
      <c r="J249" s="104"/>
      <c r="K249" s="104"/>
      <c r="L249" s="104"/>
      <c r="M249" s="104"/>
      <c r="N249" s="104"/>
      <c r="O249" s="104"/>
      <c r="P249" s="106">
        <v>40997</v>
      </c>
      <c r="Q249" s="107"/>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row>
    <row r="250" spans="1:98" x14ac:dyDescent="0.25">
      <c r="A250" s="102" t="s">
        <v>143</v>
      </c>
      <c r="B250" s="102" t="s">
        <v>136</v>
      </c>
      <c r="C250" s="103" t="s">
        <v>8</v>
      </c>
      <c r="D250" s="103" t="s">
        <v>9</v>
      </c>
      <c r="E250" s="103" t="s">
        <v>15</v>
      </c>
      <c r="F250" s="104" t="s">
        <v>38</v>
      </c>
      <c r="G250" s="104"/>
      <c r="H250" s="104"/>
      <c r="I250" s="104"/>
      <c r="J250" s="104"/>
      <c r="K250" s="104" t="s">
        <v>38</v>
      </c>
      <c r="L250" s="104"/>
      <c r="M250" s="104"/>
      <c r="N250" s="104"/>
      <c r="O250" s="104"/>
      <c r="P250" s="106">
        <v>41097</v>
      </c>
      <c r="Q250" s="107"/>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row>
    <row r="251" spans="1:98" x14ac:dyDescent="0.25">
      <c r="A251" s="102" t="s">
        <v>143</v>
      </c>
      <c r="B251" s="102" t="s">
        <v>197</v>
      </c>
      <c r="C251" s="103" t="s">
        <v>8</v>
      </c>
      <c r="D251" s="103" t="s">
        <v>9</v>
      </c>
      <c r="E251" s="103" t="s">
        <v>14</v>
      </c>
      <c r="F251" s="104" t="s">
        <v>38</v>
      </c>
      <c r="G251" s="104"/>
      <c r="H251" s="104"/>
      <c r="I251" s="104"/>
      <c r="J251" s="104"/>
      <c r="K251" s="104" t="s">
        <v>38</v>
      </c>
      <c r="L251" s="104"/>
      <c r="M251" s="104"/>
      <c r="N251" s="104"/>
      <c r="O251" s="104"/>
      <c r="P251" s="106">
        <v>41097</v>
      </c>
      <c r="Q251" s="107"/>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row>
    <row r="252" spans="1:98" x14ac:dyDescent="0.25">
      <c r="A252" s="102" t="s">
        <v>548</v>
      </c>
      <c r="B252" s="102" t="s">
        <v>860</v>
      </c>
      <c r="C252" s="103" t="s">
        <v>8</v>
      </c>
      <c r="D252" s="103" t="s">
        <v>9</v>
      </c>
      <c r="E252" s="103" t="s">
        <v>15</v>
      </c>
      <c r="F252" s="104" t="s">
        <v>38</v>
      </c>
      <c r="G252" s="105"/>
      <c r="H252" s="105"/>
      <c r="I252" s="105"/>
      <c r="J252" s="105"/>
      <c r="K252" s="104" t="s">
        <v>38</v>
      </c>
      <c r="L252" s="105"/>
      <c r="M252" s="105"/>
      <c r="N252" s="105"/>
      <c r="O252" s="105"/>
      <c r="P252" s="106">
        <v>41097</v>
      </c>
      <c r="Q252" s="107"/>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row>
    <row r="253" spans="1:98" x14ac:dyDescent="0.25">
      <c r="A253" s="102" t="s">
        <v>548</v>
      </c>
      <c r="B253" s="102" t="s">
        <v>865</v>
      </c>
      <c r="C253" s="103" t="s">
        <v>8</v>
      </c>
      <c r="D253" s="103" t="s">
        <v>9</v>
      </c>
      <c r="E253" s="103" t="s">
        <v>15</v>
      </c>
      <c r="F253" s="104" t="s">
        <v>38</v>
      </c>
      <c r="G253" s="105"/>
      <c r="H253" s="105"/>
      <c r="I253" s="105"/>
      <c r="J253" s="105"/>
      <c r="K253" s="104" t="s">
        <v>38</v>
      </c>
      <c r="L253" s="105"/>
      <c r="M253" s="105"/>
      <c r="N253" s="105"/>
      <c r="O253" s="105"/>
      <c r="P253" s="106">
        <v>41097</v>
      </c>
      <c r="Q253" s="107"/>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row>
    <row r="254" spans="1:98" x14ac:dyDescent="0.25">
      <c r="A254" s="102" t="s">
        <v>550</v>
      </c>
      <c r="B254" s="102" t="s">
        <v>551</v>
      </c>
      <c r="C254" s="103" t="s">
        <v>8</v>
      </c>
      <c r="D254" s="103" t="s">
        <v>12</v>
      </c>
      <c r="E254" s="103" t="s">
        <v>16</v>
      </c>
      <c r="F254" s="104" t="s">
        <v>38</v>
      </c>
      <c r="G254" s="105"/>
      <c r="H254" s="105"/>
      <c r="I254" s="105"/>
      <c r="J254" s="105"/>
      <c r="K254" s="104" t="s">
        <v>38</v>
      </c>
      <c r="L254" s="105"/>
      <c r="M254" s="105"/>
      <c r="N254" s="105"/>
      <c r="O254" s="105"/>
      <c r="P254" s="106">
        <v>41097</v>
      </c>
      <c r="Q254" s="107"/>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row>
    <row r="255" spans="1:98" x14ac:dyDescent="0.25">
      <c r="A255" s="102" t="s">
        <v>552</v>
      </c>
      <c r="B255" s="102" t="s">
        <v>553</v>
      </c>
      <c r="C255" s="103" t="s">
        <v>8</v>
      </c>
      <c r="D255" s="103" t="s">
        <v>9</v>
      </c>
      <c r="E255" s="103" t="s">
        <v>15</v>
      </c>
      <c r="F255" s="104" t="s">
        <v>38</v>
      </c>
      <c r="G255" s="104"/>
      <c r="H255" s="104"/>
      <c r="I255" s="104"/>
      <c r="J255" s="104"/>
      <c r="K255" s="104" t="s">
        <v>38</v>
      </c>
      <c r="L255" s="104"/>
      <c r="M255" s="104"/>
      <c r="N255" s="104"/>
      <c r="O255" s="104"/>
      <c r="P255" s="106">
        <v>41097</v>
      </c>
      <c r="Q255" s="107"/>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row>
    <row r="256" spans="1:98" x14ac:dyDescent="0.25">
      <c r="A256" s="102" t="s">
        <v>341</v>
      </c>
      <c r="B256" s="102" t="s">
        <v>141</v>
      </c>
      <c r="C256" s="103" t="s">
        <v>8</v>
      </c>
      <c r="D256" s="103" t="s">
        <v>9</v>
      </c>
      <c r="E256" s="103" t="s">
        <v>14</v>
      </c>
      <c r="F256" s="104" t="s">
        <v>38</v>
      </c>
      <c r="G256" s="104"/>
      <c r="H256" s="104"/>
      <c r="I256" s="104"/>
      <c r="J256" s="104"/>
      <c r="K256" s="104" t="s">
        <v>38</v>
      </c>
      <c r="L256" s="105"/>
      <c r="M256" s="105" t="s">
        <v>142</v>
      </c>
      <c r="N256" s="105"/>
      <c r="O256" s="105" t="s">
        <v>142</v>
      </c>
      <c r="P256" s="106">
        <v>41097</v>
      </c>
      <c r="Q256" s="107"/>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row>
    <row r="257" spans="1:98" x14ac:dyDescent="0.25">
      <c r="A257" s="102" t="s">
        <v>144</v>
      </c>
      <c r="B257" s="102" t="s">
        <v>356</v>
      </c>
      <c r="C257" s="103" t="s">
        <v>8</v>
      </c>
      <c r="D257" s="103" t="s">
        <v>9</v>
      </c>
      <c r="E257" s="103" t="s">
        <v>13</v>
      </c>
      <c r="F257" s="104" t="s">
        <v>38</v>
      </c>
      <c r="G257" s="104"/>
      <c r="H257" s="104"/>
      <c r="I257" s="104"/>
      <c r="J257" s="104"/>
      <c r="K257" s="104" t="s">
        <v>38</v>
      </c>
      <c r="L257" s="105"/>
      <c r="M257" s="105"/>
      <c r="N257" s="105"/>
      <c r="O257" s="105"/>
      <c r="P257" s="106">
        <v>41097</v>
      </c>
      <c r="Q257" s="107"/>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row>
    <row r="258" spans="1:98" x14ac:dyDescent="0.25">
      <c r="A258" s="102" t="s">
        <v>144</v>
      </c>
      <c r="B258" s="102" t="s">
        <v>145</v>
      </c>
      <c r="C258" s="103" t="s">
        <v>8</v>
      </c>
      <c r="D258" s="103" t="s">
        <v>9</v>
      </c>
      <c r="E258" s="103" t="s">
        <v>15</v>
      </c>
      <c r="F258" s="104" t="s">
        <v>38</v>
      </c>
      <c r="G258" s="104"/>
      <c r="H258" s="104"/>
      <c r="I258" s="104"/>
      <c r="J258" s="104"/>
      <c r="K258" s="104" t="s">
        <v>38</v>
      </c>
      <c r="L258" s="104"/>
      <c r="M258" s="104"/>
      <c r="N258" s="104"/>
      <c r="O258" s="104"/>
      <c r="P258" s="106">
        <v>41097</v>
      </c>
      <c r="Q258" s="107"/>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row>
    <row r="259" spans="1:98" x14ac:dyDescent="0.25">
      <c r="A259" s="102" t="s">
        <v>144</v>
      </c>
      <c r="B259" s="102" t="s">
        <v>147</v>
      </c>
      <c r="C259" s="103" t="s">
        <v>8</v>
      </c>
      <c r="D259" s="103" t="s">
        <v>9</v>
      </c>
      <c r="E259" s="103" t="s">
        <v>13</v>
      </c>
      <c r="F259" s="104" t="s">
        <v>38</v>
      </c>
      <c r="G259" s="104"/>
      <c r="H259" s="104"/>
      <c r="I259" s="104"/>
      <c r="J259" s="104"/>
      <c r="K259" s="104" t="s">
        <v>38</v>
      </c>
      <c r="L259" s="104"/>
      <c r="M259" s="104"/>
      <c r="N259" s="104"/>
      <c r="O259" s="104"/>
      <c r="P259" s="106">
        <v>41097</v>
      </c>
      <c r="Q259" s="107"/>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row>
    <row r="260" spans="1:98" x14ac:dyDescent="0.25">
      <c r="A260" s="102" t="s">
        <v>554</v>
      </c>
      <c r="B260" s="102" t="s">
        <v>557</v>
      </c>
      <c r="C260" s="103" t="s">
        <v>8</v>
      </c>
      <c r="D260" s="103" t="s">
        <v>9</v>
      </c>
      <c r="E260" s="103" t="s">
        <v>15</v>
      </c>
      <c r="F260" s="104" t="s">
        <v>38</v>
      </c>
      <c r="G260" s="104"/>
      <c r="H260" s="104"/>
      <c r="I260" s="104"/>
      <c r="J260" s="104"/>
      <c r="K260" s="104" t="s">
        <v>38</v>
      </c>
      <c r="L260" s="104"/>
      <c r="M260" s="104"/>
      <c r="N260" s="104"/>
      <c r="O260" s="104"/>
      <c r="P260" s="106">
        <v>41097</v>
      </c>
      <c r="Q260" s="107"/>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row>
    <row r="261" spans="1:98" x14ac:dyDescent="0.25">
      <c r="A261" s="102" t="s">
        <v>554</v>
      </c>
      <c r="B261" s="102" t="s">
        <v>556</v>
      </c>
      <c r="C261" s="103" t="s">
        <v>8</v>
      </c>
      <c r="D261" s="103" t="s">
        <v>9</v>
      </c>
      <c r="E261" s="103" t="s">
        <v>15</v>
      </c>
      <c r="F261" s="104" t="s">
        <v>38</v>
      </c>
      <c r="G261" s="104"/>
      <c r="H261" s="104"/>
      <c r="I261" s="104"/>
      <c r="J261" s="104"/>
      <c r="K261" s="104" t="s">
        <v>38</v>
      </c>
      <c r="L261" s="104"/>
      <c r="M261" s="104"/>
      <c r="N261" s="104"/>
      <c r="O261" s="104"/>
      <c r="P261" s="106">
        <v>41097</v>
      </c>
      <c r="Q261" s="107"/>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row>
    <row r="262" spans="1:98" x14ac:dyDescent="0.25">
      <c r="A262" s="102" t="s">
        <v>554</v>
      </c>
      <c r="B262" s="102" t="s">
        <v>555</v>
      </c>
      <c r="C262" s="103" t="s">
        <v>8</v>
      </c>
      <c r="D262" s="103" t="s">
        <v>9</v>
      </c>
      <c r="E262" s="103" t="s">
        <v>15</v>
      </c>
      <c r="F262" s="104" t="s">
        <v>38</v>
      </c>
      <c r="G262" s="104"/>
      <c r="H262" s="104"/>
      <c r="I262" s="104"/>
      <c r="J262" s="104"/>
      <c r="K262" s="104" t="s">
        <v>38</v>
      </c>
      <c r="L262" s="104"/>
      <c r="M262" s="104"/>
      <c r="N262" s="104"/>
      <c r="O262" s="104"/>
      <c r="P262" s="106">
        <v>41097</v>
      </c>
      <c r="Q262" s="107"/>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row>
    <row r="263" spans="1:98" x14ac:dyDescent="0.25">
      <c r="A263" s="102" t="s">
        <v>381</v>
      </c>
      <c r="B263" s="102" t="s">
        <v>572</v>
      </c>
      <c r="C263" s="103" t="s">
        <v>8</v>
      </c>
      <c r="D263" s="103" t="s">
        <v>9</v>
      </c>
      <c r="E263" s="103" t="s">
        <v>14</v>
      </c>
      <c r="F263" s="104" t="s">
        <v>38</v>
      </c>
      <c r="G263" s="104"/>
      <c r="H263" s="104"/>
      <c r="I263" s="104"/>
      <c r="J263" s="104"/>
      <c r="K263" s="104" t="s">
        <v>38</v>
      </c>
      <c r="L263" s="104"/>
      <c r="M263" s="104"/>
      <c r="N263" s="104"/>
      <c r="O263" s="104"/>
      <c r="P263" s="106">
        <v>41097</v>
      </c>
      <c r="Q263" s="107"/>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row>
    <row r="264" spans="1:98" x14ac:dyDescent="0.25">
      <c r="A264" s="102" t="s">
        <v>381</v>
      </c>
      <c r="B264" s="102" t="s">
        <v>569</v>
      </c>
      <c r="C264" s="103" t="s">
        <v>8</v>
      </c>
      <c r="D264" s="103" t="s">
        <v>9</v>
      </c>
      <c r="E264" s="103" t="s">
        <v>570</v>
      </c>
      <c r="F264" s="104" t="s">
        <v>38</v>
      </c>
      <c r="G264" s="104"/>
      <c r="H264" s="104"/>
      <c r="I264" s="104"/>
      <c r="J264" s="104"/>
      <c r="K264" s="104" t="s">
        <v>38</v>
      </c>
      <c r="L264" s="105"/>
      <c r="M264" s="105"/>
      <c r="N264" s="105"/>
      <c r="O264" s="105"/>
      <c r="P264" s="106">
        <v>41097</v>
      </c>
      <c r="Q264" s="107"/>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row>
    <row r="265" spans="1:98" x14ac:dyDescent="0.25">
      <c r="A265" s="102" t="s">
        <v>381</v>
      </c>
      <c r="B265" s="102" t="s">
        <v>382</v>
      </c>
      <c r="C265" s="103" t="s">
        <v>8</v>
      </c>
      <c r="D265" s="103" t="s">
        <v>9</v>
      </c>
      <c r="E265" s="103" t="s">
        <v>15</v>
      </c>
      <c r="F265" s="104" t="s">
        <v>38</v>
      </c>
      <c r="G265" s="104"/>
      <c r="H265" s="104"/>
      <c r="I265" s="104"/>
      <c r="J265" s="104"/>
      <c r="K265" s="104" t="s">
        <v>38</v>
      </c>
      <c r="L265" s="105"/>
      <c r="M265" s="105"/>
      <c r="N265" s="105"/>
      <c r="O265" s="105"/>
      <c r="P265" s="106">
        <v>41097</v>
      </c>
      <c r="Q265" s="107"/>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row>
    <row r="266" spans="1:98" x14ac:dyDescent="0.25">
      <c r="A266" s="102" t="s">
        <v>381</v>
      </c>
      <c r="B266" s="102" t="s">
        <v>389</v>
      </c>
      <c r="C266" s="103" t="s">
        <v>8</v>
      </c>
      <c r="D266" s="103" t="s">
        <v>9</v>
      </c>
      <c r="E266" s="103" t="s">
        <v>14</v>
      </c>
      <c r="F266" s="104" t="s">
        <v>38</v>
      </c>
      <c r="G266" s="104"/>
      <c r="H266" s="104"/>
      <c r="I266" s="104"/>
      <c r="J266" s="104"/>
      <c r="K266" s="104" t="s">
        <v>38</v>
      </c>
      <c r="L266" s="105"/>
      <c r="M266" s="105"/>
      <c r="N266" s="105"/>
      <c r="O266" s="105"/>
      <c r="P266" s="106">
        <v>41097</v>
      </c>
      <c r="Q266" s="107"/>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row>
    <row r="267" spans="1:98" x14ac:dyDescent="0.25">
      <c r="A267" s="102" t="s">
        <v>381</v>
      </c>
      <c r="B267" s="102" t="s">
        <v>568</v>
      </c>
      <c r="C267" s="103" t="s">
        <v>8</v>
      </c>
      <c r="D267" s="103" t="s">
        <v>9</v>
      </c>
      <c r="E267" s="103" t="s">
        <v>15</v>
      </c>
      <c r="F267" s="104" t="s">
        <v>38</v>
      </c>
      <c r="G267" s="105"/>
      <c r="H267" s="105"/>
      <c r="I267" s="105"/>
      <c r="J267" s="105"/>
      <c r="K267" s="104" t="s">
        <v>38</v>
      </c>
      <c r="L267" s="105"/>
      <c r="M267" s="105"/>
      <c r="N267" s="105"/>
      <c r="O267" s="105"/>
      <c r="P267" s="106">
        <v>41097</v>
      </c>
      <c r="Q267" s="107"/>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row>
    <row r="268" spans="1:98" x14ac:dyDescent="0.25">
      <c r="A268" s="102" t="s">
        <v>558</v>
      </c>
      <c r="B268" s="102" t="s">
        <v>551</v>
      </c>
      <c r="C268" s="103" t="s">
        <v>8</v>
      </c>
      <c r="D268" s="103" t="s">
        <v>12</v>
      </c>
      <c r="E268" s="103" t="s">
        <v>16</v>
      </c>
      <c r="F268" s="104" t="s">
        <v>38</v>
      </c>
      <c r="G268" s="105"/>
      <c r="H268" s="105"/>
      <c r="I268" s="105"/>
      <c r="J268" s="105"/>
      <c r="K268" s="104" t="s">
        <v>38</v>
      </c>
      <c r="L268" s="105"/>
      <c r="M268" s="105"/>
      <c r="N268" s="105"/>
      <c r="O268" s="105"/>
      <c r="P268" s="106">
        <v>41097</v>
      </c>
      <c r="Q268" s="107"/>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row>
    <row r="269" spans="1:98" x14ac:dyDescent="0.25">
      <c r="A269" s="102" t="s">
        <v>148</v>
      </c>
      <c r="B269" s="102" t="s">
        <v>559</v>
      </c>
      <c r="C269" s="103" t="s">
        <v>8</v>
      </c>
      <c r="D269" s="103" t="s">
        <v>9</v>
      </c>
      <c r="E269" s="103" t="s">
        <v>15</v>
      </c>
      <c r="F269" s="104" t="s">
        <v>38</v>
      </c>
      <c r="G269" s="104"/>
      <c r="H269" s="104"/>
      <c r="I269" s="104"/>
      <c r="J269" s="104"/>
      <c r="K269" s="104" t="s">
        <v>38</v>
      </c>
      <c r="L269" s="104"/>
      <c r="M269" s="104"/>
      <c r="N269" s="104"/>
      <c r="O269" s="104"/>
      <c r="P269" s="106">
        <v>41097</v>
      </c>
      <c r="Q269" s="107"/>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row>
    <row r="270" spans="1:98" x14ac:dyDescent="0.25">
      <c r="A270" s="102" t="s">
        <v>148</v>
      </c>
      <c r="B270" s="102" t="s">
        <v>562</v>
      </c>
      <c r="C270" s="103" t="s">
        <v>8</v>
      </c>
      <c r="D270" s="103" t="s">
        <v>9</v>
      </c>
      <c r="E270" s="103" t="s">
        <v>15</v>
      </c>
      <c r="F270" s="104" t="s">
        <v>38</v>
      </c>
      <c r="G270" s="104"/>
      <c r="H270" s="104"/>
      <c r="I270" s="104"/>
      <c r="J270" s="104"/>
      <c r="K270" s="104" t="s">
        <v>38</v>
      </c>
      <c r="L270" s="104"/>
      <c r="M270" s="104"/>
      <c r="N270" s="104"/>
      <c r="O270" s="104"/>
      <c r="P270" s="106">
        <v>41097</v>
      </c>
      <c r="Q270" s="107"/>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row>
    <row r="271" spans="1:98" x14ac:dyDescent="0.25">
      <c r="A271" s="102" t="s">
        <v>148</v>
      </c>
      <c r="B271" s="102" t="s">
        <v>364</v>
      </c>
      <c r="C271" s="103" t="s">
        <v>8</v>
      </c>
      <c r="D271" s="103" t="s">
        <v>9</v>
      </c>
      <c r="E271" s="103" t="s">
        <v>13</v>
      </c>
      <c r="F271" s="104" t="s">
        <v>38</v>
      </c>
      <c r="G271" s="104"/>
      <c r="H271" s="104"/>
      <c r="I271" s="104"/>
      <c r="J271" s="104"/>
      <c r="K271" s="104" t="s">
        <v>38</v>
      </c>
      <c r="L271" s="104"/>
      <c r="M271" s="104" t="s">
        <v>38</v>
      </c>
      <c r="N271" s="104"/>
      <c r="O271" s="104" t="s">
        <v>38</v>
      </c>
      <c r="P271" s="106">
        <v>41097</v>
      </c>
      <c r="Q271" s="107"/>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row>
    <row r="272" spans="1:98" x14ac:dyDescent="0.25">
      <c r="A272" s="102" t="s">
        <v>148</v>
      </c>
      <c r="B272" s="102" t="s">
        <v>563</v>
      </c>
      <c r="C272" s="103" t="s">
        <v>8</v>
      </c>
      <c r="D272" s="103" t="s">
        <v>9</v>
      </c>
      <c r="E272" s="103" t="s">
        <v>13</v>
      </c>
      <c r="F272" s="104" t="s">
        <v>38</v>
      </c>
      <c r="G272" s="104"/>
      <c r="H272" s="104"/>
      <c r="I272" s="104"/>
      <c r="J272" s="104"/>
      <c r="K272" s="104" t="s">
        <v>38</v>
      </c>
      <c r="L272" s="104"/>
      <c r="M272" s="104"/>
      <c r="N272" s="104"/>
      <c r="O272" s="104"/>
      <c r="P272" s="106">
        <v>41097</v>
      </c>
      <c r="Q272" s="107"/>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row>
    <row r="273" spans="1:98" x14ac:dyDescent="0.25">
      <c r="A273" s="102" t="s">
        <v>148</v>
      </c>
      <c r="B273" s="102" t="s">
        <v>561</v>
      </c>
      <c r="C273" s="103" t="s">
        <v>8</v>
      </c>
      <c r="D273" s="103" t="s">
        <v>9</v>
      </c>
      <c r="E273" s="103" t="s">
        <v>13</v>
      </c>
      <c r="F273" s="104" t="s">
        <v>38</v>
      </c>
      <c r="G273" s="104"/>
      <c r="H273" s="104"/>
      <c r="I273" s="104"/>
      <c r="J273" s="104"/>
      <c r="K273" s="104" t="s">
        <v>38</v>
      </c>
      <c r="L273" s="104"/>
      <c r="M273" s="104"/>
      <c r="N273" s="104"/>
      <c r="O273" s="104"/>
      <c r="P273" s="106">
        <v>41097</v>
      </c>
      <c r="Q273" s="107"/>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row>
    <row r="274" spans="1:98" x14ac:dyDescent="0.25">
      <c r="A274" s="102" t="s">
        <v>148</v>
      </c>
      <c r="B274" s="102" t="s">
        <v>560</v>
      </c>
      <c r="C274" s="103" t="s">
        <v>8</v>
      </c>
      <c r="D274" s="103" t="s">
        <v>9</v>
      </c>
      <c r="E274" s="103" t="s">
        <v>13</v>
      </c>
      <c r="F274" s="104" t="s">
        <v>38</v>
      </c>
      <c r="G274" s="104"/>
      <c r="H274" s="104"/>
      <c r="I274" s="104"/>
      <c r="J274" s="104"/>
      <c r="K274" s="104" t="s">
        <v>38</v>
      </c>
      <c r="L274" s="104"/>
      <c r="M274" s="104"/>
      <c r="N274" s="104"/>
      <c r="O274" s="104"/>
      <c r="P274" s="106">
        <v>41097</v>
      </c>
      <c r="Q274" s="107"/>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row>
    <row r="275" spans="1:98" x14ac:dyDescent="0.25">
      <c r="A275" s="102" t="s">
        <v>148</v>
      </c>
      <c r="B275" s="102" t="s">
        <v>141</v>
      </c>
      <c r="C275" s="103" t="s">
        <v>8</v>
      </c>
      <c r="D275" s="103" t="s">
        <v>9</v>
      </c>
      <c r="E275" s="103" t="s">
        <v>14</v>
      </c>
      <c r="F275" s="104" t="s">
        <v>38</v>
      </c>
      <c r="G275" s="105"/>
      <c r="H275" s="105"/>
      <c r="I275" s="105"/>
      <c r="J275" s="105"/>
      <c r="K275" s="104" t="s">
        <v>38</v>
      </c>
      <c r="L275" s="105"/>
      <c r="M275" s="105" t="s">
        <v>142</v>
      </c>
      <c r="N275" s="105"/>
      <c r="O275" s="105" t="s">
        <v>142</v>
      </c>
      <c r="P275" s="106">
        <v>41097</v>
      </c>
      <c r="Q275" s="107"/>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row>
    <row r="276" spans="1:98" x14ac:dyDescent="0.25">
      <c r="A276" s="102" t="s">
        <v>148</v>
      </c>
      <c r="B276" s="132" t="s">
        <v>365</v>
      </c>
      <c r="C276" s="103" t="s">
        <v>8</v>
      </c>
      <c r="D276" s="103" t="s">
        <v>9</v>
      </c>
      <c r="E276" s="103" t="s">
        <v>13</v>
      </c>
      <c r="F276" s="104" t="s">
        <v>38</v>
      </c>
      <c r="G276" s="105"/>
      <c r="H276" s="105"/>
      <c r="I276" s="105"/>
      <c r="J276" s="105"/>
      <c r="K276" s="104" t="s">
        <v>38</v>
      </c>
      <c r="L276" s="105"/>
      <c r="M276" s="105" t="s">
        <v>38</v>
      </c>
      <c r="N276" s="105"/>
      <c r="O276" s="105"/>
      <c r="P276" s="106">
        <v>41097</v>
      </c>
      <c r="Q276" s="107"/>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row>
    <row r="277" spans="1:98" x14ac:dyDescent="0.25">
      <c r="A277" s="102" t="s">
        <v>148</v>
      </c>
      <c r="B277" s="102" t="s">
        <v>549</v>
      </c>
      <c r="C277" s="103" t="s">
        <v>8</v>
      </c>
      <c r="D277" s="103" t="s">
        <v>9</v>
      </c>
      <c r="E277" s="103"/>
      <c r="F277" s="104" t="s">
        <v>38</v>
      </c>
      <c r="G277" s="104"/>
      <c r="H277" s="104"/>
      <c r="I277" s="104"/>
      <c r="J277" s="104"/>
      <c r="K277" s="104" t="s">
        <v>38</v>
      </c>
      <c r="L277" s="104"/>
      <c r="M277" s="104"/>
      <c r="N277" s="104"/>
      <c r="O277" s="104"/>
      <c r="P277" s="106">
        <v>41097</v>
      </c>
      <c r="Q277" s="107"/>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row>
    <row r="278" spans="1:98" x14ac:dyDescent="0.25">
      <c r="A278" s="102" t="s">
        <v>149</v>
      </c>
      <c r="B278" s="102" t="s">
        <v>136</v>
      </c>
      <c r="C278" s="103" t="s">
        <v>8</v>
      </c>
      <c r="D278" s="103" t="s">
        <v>9</v>
      </c>
      <c r="E278" s="103" t="s">
        <v>15</v>
      </c>
      <c r="F278" s="104" t="s">
        <v>38</v>
      </c>
      <c r="G278" s="104" t="s">
        <v>38</v>
      </c>
      <c r="H278" s="104" t="s">
        <v>38</v>
      </c>
      <c r="I278" s="104"/>
      <c r="J278" s="104" t="s">
        <v>38</v>
      </c>
      <c r="K278" s="104" t="s">
        <v>38</v>
      </c>
      <c r="L278" s="104"/>
      <c r="M278" s="104"/>
      <c r="N278" s="104"/>
      <c r="O278" s="104"/>
      <c r="P278" s="106">
        <v>41097</v>
      </c>
      <c r="Q278" s="107"/>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row>
    <row r="279" spans="1:98" x14ac:dyDescent="0.25">
      <c r="A279" s="102" t="s">
        <v>564</v>
      </c>
      <c r="B279" s="102" t="s">
        <v>888</v>
      </c>
      <c r="C279" s="103" t="s">
        <v>8</v>
      </c>
      <c r="D279" s="103" t="s">
        <v>9</v>
      </c>
      <c r="E279" s="103" t="s">
        <v>15</v>
      </c>
      <c r="F279" s="104" t="s">
        <v>38</v>
      </c>
      <c r="G279" s="104"/>
      <c r="H279" s="104"/>
      <c r="I279" s="104"/>
      <c r="J279" s="104"/>
      <c r="K279" s="104" t="s">
        <v>38</v>
      </c>
      <c r="L279" s="104"/>
      <c r="M279" s="104"/>
      <c r="N279" s="104"/>
      <c r="O279" s="104"/>
      <c r="P279" s="106">
        <v>41097</v>
      </c>
      <c r="Q279" s="107"/>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row>
    <row r="280" spans="1:98" x14ac:dyDescent="0.25">
      <c r="A280" s="102" t="s">
        <v>564</v>
      </c>
      <c r="B280" s="102" t="s">
        <v>889</v>
      </c>
      <c r="C280" s="103" t="s">
        <v>8</v>
      </c>
      <c r="D280" s="103" t="s">
        <v>9</v>
      </c>
      <c r="E280" s="103" t="s">
        <v>14</v>
      </c>
      <c r="F280" s="104" t="s">
        <v>38</v>
      </c>
      <c r="G280" s="104"/>
      <c r="H280" s="104"/>
      <c r="I280" s="104"/>
      <c r="J280" s="104"/>
      <c r="K280" s="104" t="s">
        <v>38</v>
      </c>
      <c r="L280" s="104"/>
      <c r="M280" s="104"/>
      <c r="N280" s="104"/>
      <c r="O280" s="104"/>
      <c r="P280" s="106">
        <v>41097</v>
      </c>
      <c r="Q280" s="107"/>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row>
    <row r="281" spans="1:98" x14ac:dyDescent="0.25">
      <c r="A281" s="102" t="s">
        <v>565</v>
      </c>
      <c r="B281" s="102" t="s">
        <v>566</v>
      </c>
      <c r="C281" s="103" t="s">
        <v>8</v>
      </c>
      <c r="D281" s="103" t="s">
        <v>9</v>
      </c>
      <c r="E281" s="103" t="s">
        <v>15</v>
      </c>
      <c r="F281" s="104" t="s">
        <v>38</v>
      </c>
      <c r="G281" s="104"/>
      <c r="H281" s="104"/>
      <c r="I281" s="104"/>
      <c r="J281" s="104"/>
      <c r="K281" s="104" t="s">
        <v>38</v>
      </c>
      <c r="L281" s="104"/>
      <c r="M281" s="104"/>
      <c r="N281" s="104"/>
      <c r="O281" s="104"/>
      <c r="P281" s="106">
        <v>41097</v>
      </c>
      <c r="Q281" s="107"/>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row>
    <row r="282" spans="1:98" x14ac:dyDescent="0.25">
      <c r="A282" s="102" t="s">
        <v>565</v>
      </c>
      <c r="B282" s="102" t="s">
        <v>567</v>
      </c>
      <c r="C282" s="103" t="s">
        <v>8</v>
      </c>
      <c r="D282" s="103" t="s">
        <v>9</v>
      </c>
      <c r="E282" s="103" t="s">
        <v>14</v>
      </c>
      <c r="F282" s="104" t="s">
        <v>38</v>
      </c>
      <c r="G282" s="104"/>
      <c r="H282" s="104"/>
      <c r="I282" s="104"/>
      <c r="J282" s="104"/>
      <c r="K282" s="104" t="s">
        <v>38</v>
      </c>
      <c r="L282" s="105"/>
      <c r="M282" s="105"/>
      <c r="N282" s="105"/>
      <c r="O282" s="105"/>
      <c r="P282" s="106">
        <v>41097</v>
      </c>
      <c r="Q282" s="107"/>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row>
    <row r="283" spans="1:98" x14ac:dyDescent="0.25">
      <c r="A283" s="102" t="s">
        <v>150</v>
      </c>
      <c r="B283" s="102" t="s">
        <v>141</v>
      </c>
      <c r="C283" s="103" t="s">
        <v>8</v>
      </c>
      <c r="D283" s="103" t="s">
        <v>9</v>
      </c>
      <c r="E283" s="103" t="s">
        <v>14</v>
      </c>
      <c r="F283" s="104" t="s">
        <v>38</v>
      </c>
      <c r="G283" s="104"/>
      <c r="H283" s="104"/>
      <c r="I283" s="104"/>
      <c r="J283" s="104"/>
      <c r="K283" s="104" t="s">
        <v>38</v>
      </c>
      <c r="L283" s="105"/>
      <c r="M283" s="105" t="s">
        <v>142</v>
      </c>
      <c r="N283" s="105"/>
      <c r="O283" s="105" t="s">
        <v>142</v>
      </c>
      <c r="P283" s="106">
        <v>41097</v>
      </c>
      <c r="Q283" s="107"/>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row>
    <row r="284" spans="1:98" x14ac:dyDescent="0.25">
      <c r="A284" s="103" t="s">
        <v>931</v>
      </c>
      <c r="B284" s="102" t="s">
        <v>303</v>
      </c>
      <c r="C284" s="103" t="s">
        <v>8</v>
      </c>
      <c r="D284" s="103" t="s">
        <v>11</v>
      </c>
      <c r="E284" s="103" t="s">
        <v>13</v>
      </c>
      <c r="F284" s="104" t="s">
        <v>38</v>
      </c>
      <c r="G284" s="104"/>
      <c r="H284" s="104" t="s">
        <v>38</v>
      </c>
      <c r="I284" s="104"/>
      <c r="J284" s="104"/>
      <c r="K284" s="104" t="s">
        <v>38</v>
      </c>
      <c r="L284" s="105"/>
      <c r="M284" s="105"/>
      <c r="N284" s="105"/>
      <c r="O284" s="105"/>
      <c r="P284" s="106">
        <v>41097</v>
      </c>
      <c r="Q284" s="107"/>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row>
    <row r="285" spans="1:98" x14ac:dyDescent="0.25">
      <c r="A285" s="102" t="s">
        <v>931</v>
      </c>
      <c r="B285" s="102" t="s">
        <v>932</v>
      </c>
      <c r="C285" s="103" t="s">
        <v>8</v>
      </c>
      <c r="D285" s="103" t="s">
        <v>170</v>
      </c>
      <c r="E285" s="103" t="s">
        <v>16</v>
      </c>
      <c r="F285" s="104" t="s">
        <v>38</v>
      </c>
      <c r="G285" s="104"/>
      <c r="H285" s="104" t="s">
        <v>38</v>
      </c>
      <c r="I285" s="104"/>
      <c r="J285" s="104"/>
      <c r="K285" s="104" t="s">
        <v>38</v>
      </c>
      <c r="L285" s="105"/>
      <c r="M285" s="105"/>
      <c r="N285" s="105"/>
      <c r="O285" s="105"/>
      <c r="P285" s="106">
        <v>41097</v>
      </c>
      <c r="Q285" s="107"/>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row>
    <row r="286" spans="1:98" x14ac:dyDescent="0.25">
      <c r="A286" s="102" t="s">
        <v>931</v>
      </c>
      <c r="B286" s="102" t="s">
        <v>933</v>
      </c>
      <c r="C286" s="103" t="s">
        <v>8</v>
      </c>
      <c r="D286" s="103" t="s">
        <v>170</v>
      </c>
      <c r="E286" s="103" t="s">
        <v>15</v>
      </c>
      <c r="F286" s="104" t="s">
        <v>38</v>
      </c>
      <c r="G286" s="104"/>
      <c r="H286" s="104"/>
      <c r="I286" s="104"/>
      <c r="J286" s="104"/>
      <c r="K286" s="104" t="s">
        <v>38</v>
      </c>
      <c r="L286" s="105" t="s">
        <v>38</v>
      </c>
      <c r="M286" s="105"/>
      <c r="N286" s="105"/>
      <c r="O286" s="105"/>
      <c r="P286" s="106">
        <v>41097</v>
      </c>
      <c r="Q286" s="107"/>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row>
    <row r="287" spans="1:98" x14ac:dyDescent="0.25">
      <c r="A287" s="102" t="s">
        <v>573</v>
      </c>
      <c r="B287" s="102" t="s">
        <v>574</v>
      </c>
      <c r="C287" s="103" t="s">
        <v>8</v>
      </c>
      <c r="D287" s="103" t="s">
        <v>10</v>
      </c>
      <c r="E287" s="103" t="s">
        <v>16</v>
      </c>
      <c r="F287" s="104" t="s">
        <v>38</v>
      </c>
      <c r="G287" s="104"/>
      <c r="H287" s="104"/>
      <c r="I287" s="104"/>
      <c r="J287" s="104"/>
      <c r="K287" s="104" t="s">
        <v>38</v>
      </c>
      <c r="L287" s="104"/>
      <c r="M287" s="104"/>
      <c r="N287" s="104"/>
      <c r="O287" s="104"/>
      <c r="P287" s="106">
        <v>41097</v>
      </c>
      <c r="Q287" s="107"/>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row>
    <row r="288" spans="1:98" x14ac:dyDescent="0.25">
      <c r="A288" s="102" t="s">
        <v>575</v>
      </c>
      <c r="B288" s="102" t="s">
        <v>576</v>
      </c>
      <c r="C288" s="103" t="s">
        <v>8</v>
      </c>
      <c r="D288" s="103" t="s">
        <v>10</v>
      </c>
      <c r="E288" s="103" t="s">
        <v>16</v>
      </c>
      <c r="F288" s="104" t="s">
        <v>38</v>
      </c>
      <c r="G288" s="104"/>
      <c r="H288" s="104"/>
      <c r="I288" s="104"/>
      <c r="J288" s="104"/>
      <c r="K288" s="104" t="s">
        <v>38</v>
      </c>
      <c r="L288" s="104"/>
      <c r="M288" s="104"/>
      <c r="N288" s="104"/>
      <c r="O288" s="104"/>
      <c r="P288" s="106">
        <v>41097</v>
      </c>
      <c r="Q288" s="107"/>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row>
    <row r="289" spans="1:98" x14ac:dyDescent="0.25">
      <c r="A289" s="102" t="s">
        <v>575</v>
      </c>
      <c r="B289" s="102" t="s">
        <v>551</v>
      </c>
      <c r="C289" s="103" t="s">
        <v>8</v>
      </c>
      <c r="D289" s="103" t="s">
        <v>10</v>
      </c>
      <c r="E289" s="103" t="s">
        <v>16</v>
      </c>
      <c r="F289" s="104" t="s">
        <v>38</v>
      </c>
      <c r="G289" s="104"/>
      <c r="H289" s="104"/>
      <c r="I289" s="104"/>
      <c r="J289" s="104"/>
      <c r="K289" s="104" t="s">
        <v>38</v>
      </c>
      <c r="L289" s="104"/>
      <c r="M289" s="104"/>
      <c r="N289" s="104"/>
      <c r="O289" s="104"/>
      <c r="P289" s="106">
        <v>41097</v>
      </c>
      <c r="Q289" s="107"/>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row>
    <row r="290" spans="1:98" x14ac:dyDescent="0.25">
      <c r="A290" s="102" t="s">
        <v>155</v>
      </c>
      <c r="B290" s="102" t="s">
        <v>1120</v>
      </c>
      <c r="C290" s="103" t="s">
        <v>8</v>
      </c>
      <c r="D290" s="103" t="s">
        <v>9</v>
      </c>
      <c r="E290" s="103" t="s">
        <v>13</v>
      </c>
      <c r="F290" s="104" t="s">
        <v>38</v>
      </c>
      <c r="G290" s="104"/>
      <c r="H290" s="104"/>
      <c r="I290" s="104"/>
      <c r="J290" s="104"/>
      <c r="K290" s="104" t="s">
        <v>38</v>
      </c>
      <c r="L290" s="104"/>
      <c r="M290" s="104" t="s">
        <v>38</v>
      </c>
      <c r="N290" s="104"/>
      <c r="O290" s="104"/>
      <c r="P290" s="106">
        <v>41097</v>
      </c>
      <c r="Q290" s="107"/>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row>
    <row r="291" spans="1:98" x14ac:dyDescent="0.25">
      <c r="A291" s="102" t="s">
        <v>155</v>
      </c>
      <c r="B291" s="102" t="s">
        <v>1121</v>
      </c>
      <c r="C291" s="103" t="s">
        <v>8</v>
      </c>
      <c r="D291" s="103" t="s">
        <v>9</v>
      </c>
      <c r="E291" s="103" t="s">
        <v>13</v>
      </c>
      <c r="F291" s="104" t="s">
        <v>38</v>
      </c>
      <c r="G291" s="104"/>
      <c r="H291" s="104"/>
      <c r="I291" s="104"/>
      <c r="J291" s="104"/>
      <c r="K291" s="104" t="s">
        <v>38</v>
      </c>
      <c r="L291" s="104"/>
      <c r="M291" s="104" t="s">
        <v>38</v>
      </c>
      <c r="N291" s="104"/>
      <c r="O291" s="104"/>
      <c r="P291" s="106">
        <v>41097</v>
      </c>
      <c r="Q291" s="107"/>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row>
    <row r="292" spans="1:98" x14ac:dyDescent="0.25">
      <c r="A292" s="102" t="s">
        <v>155</v>
      </c>
      <c r="B292" s="102" t="s">
        <v>153</v>
      </c>
      <c r="C292" s="103" t="s">
        <v>8</v>
      </c>
      <c r="D292" s="103" t="s">
        <v>9</v>
      </c>
      <c r="E292" s="103" t="s">
        <v>15</v>
      </c>
      <c r="F292" s="104" t="s">
        <v>38</v>
      </c>
      <c r="G292" s="104"/>
      <c r="H292" s="104"/>
      <c r="I292" s="104"/>
      <c r="J292" s="104"/>
      <c r="K292" s="104" t="s">
        <v>38</v>
      </c>
      <c r="L292" s="105"/>
      <c r="M292" s="105"/>
      <c r="N292" s="105"/>
      <c r="O292" s="105"/>
      <c r="P292" s="106">
        <v>41097</v>
      </c>
      <c r="Q292" s="107"/>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row>
    <row r="293" spans="1:98" x14ac:dyDescent="0.25">
      <c r="A293" s="102" t="s">
        <v>155</v>
      </c>
      <c r="B293" s="102" t="s">
        <v>379</v>
      </c>
      <c r="C293" s="103" t="s">
        <v>8</v>
      </c>
      <c r="D293" s="103" t="s">
        <v>9</v>
      </c>
      <c r="E293" s="103" t="s">
        <v>13</v>
      </c>
      <c r="F293" s="104" t="s">
        <v>38</v>
      </c>
      <c r="G293" s="104"/>
      <c r="H293" s="104"/>
      <c r="I293" s="104"/>
      <c r="J293" s="104"/>
      <c r="K293" s="104" t="s">
        <v>38</v>
      </c>
      <c r="L293" s="105"/>
      <c r="M293" s="105" t="s">
        <v>142</v>
      </c>
      <c r="N293" s="105"/>
      <c r="O293" s="105"/>
      <c r="P293" s="106">
        <v>41097</v>
      </c>
      <c r="Q293" s="107"/>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row>
    <row r="294" spans="1:98" x14ac:dyDescent="0.25">
      <c r="A294" s="102" t="s">
        <v>155</v>
      </c>
      <c r="B294" s="102" t="s">
        <v>380</v>
      </c>
      <c r="C294" s="103" t="s">
        <v>8</v>
      </c>
      <c r="D294" s="103" t="s">
        <v>9</v>
      </c>
      <c r="E294" s="103" t="s">
        <v>13</v>
      </c>
      <c r="F294" s="104" t="s">
        <v>38</v>
      </c>
      <c r="G294" s="104"/>
      <c r="H294" s="104"/>
      <c r="I294" s="104"/>
      <c r="J294" s="104"/>
      <c r="K294" s="104" t="s">
        <v>38</v>
      </c>
      <c r="L294" s="105"/>
      <c r="M294" s="105" t="s">
        <v>38</v>
      </c>
      <c r="N294" s="105"/>
      <c r="O294" s="105"/>
      <c r="P294" s="106">
        <v>41097</v>
      </c>
      <c r="Q294" s="107"/>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row>
    <row r="295" spans="1:98" x14ac:dyDescent="0.25">
      <c r="A295" s="102" t="s">
        <v>155</v>
      </c>
      <c r="B295" s="102" t="s">
        <v>378</v>
      </c>
      <c r="C295" s="103" t="s">
        <v>8</v>
      </c>
      <c r="D295" s="103" t="s">
        <v>9</v>
      </c>
      <c r="E295" s="103" t="s">
        <v>14</v>
      </c>
      <c r="F295" s="104" t="s">
        <v>38</v>
      </c>
      <c r="G295" s="104"/>
      <c r="H295" s="104"/>
      <c r="I295" s="104"/>
      <c r="J295" s="104"/>
      <c r="K295" s="104" t="s">
        <v>38</v>
      </c>
      <c r="L295" s="105"/>
      <c r="M295" s="105" t="s">
        <v>38</v>
      </c>
      <c r="N295" s="105"/>
      <c r="O295" s="105" t="s">
        <v>38</v>
      </c>
      <c r="P295" s="106">
        <v>41097</v>
      </c>
      <c r="Q295" s="107"/>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row>
    <row r="296" spans="1:98" x14ac:dyDescent="0.25">
      <c r="A296" s="102" t="s">
        <v>577</v>
      </c>
      <c r="B296" s="102" t="s">
        <v>578</v>
      </c>
      <c r="C296" s="103" t="s">
        <v>8</v>
      </c>
      <c r="D296" s="103" t="s">
        <v>9</v>
      </c>
      <c r="E296" s="103" t="s">
        <v>15</v>
      </c>
      <c r="F296" s="104" t="s">
        <v>38</v>
      </c>
      <c r="G296" s="104"/>
      <c r="H296" s="104"/>
      <c r="I296" s="104"/>
      <c r="J296" s="104"/>
      <c r="K296" s="104" t="s">
        <v>38</v>
      </c>
      <c r="L296" s="104"/>
      <c r="M296" s="104"/>
      <c r="N296" s="104"/>
      <c r="O296" s="104"/>
      <c r="P296" s="106">
        <v>41097</v>
      </c>
      <c r="Q296" s="107"/>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row>
    <row r="297" spans="1:98" x14ac:dyDescent="0.25">
      <c r="A297" s="102" t="s">
        <v>579</v>
      </c>
      <c r="B297" s="103" t="s">
        <v>66</v>
      </c>
      <c r="C297" s="103" t="s">
        <v>8</v>
      </c>
      <c r="D297" s="103" t="s">
        <v>9</v>
      </c>
      <c r="E297" s="103"/>
      <c r="F297" s="104"/>
      <c r="G297" s="104"/>
      <c r="H297" s="104"/>
      <c r="I297" s="104"/>
      <c r="J297" s="104"/>
      <c r="K297" s="105"/>
      <c r="L297" s="105"/>
      <c r="M297" s="105"/>
      <c r="N297" s="105"/>
      <c r="O297" s="105"/>
      <c r="P297" s="106">
        <v>41097</v>
      </c>
      <c r="Q297" s="107"/>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row>
    <row r="298" spans="1:98" x14ac:dyDescent="0.25">
      <c r="A298" s="102" t="s">
        <v>374</v>
      </c>
      <c r="B298" s="102" t="s">
        <v>376</v>
      </c>
      <c r="C298" s="103" t="s">
        <v>8</v>
      </c>
      <c r="D298" s="103" t="s">
        <v>9</v>
      </c>
      <c r="E298" s="103" t="s">
        <v>15</v>
      </c>
      <c r="F298" s="104" t="s">
        <v>38</v>
      </c>
      <c r="G298" s="104"/>
      <c r="H298" s="104"/>
      <c r="I298" s="104"/>
      <c r="J298" s="104"/>
      <c r="K298" s="105" t="s">
        <v>38</v>
      </c>
      <c r="L298" s="105"/>
      <c r="M298" s="105"/>
      <c r="N298" s="105"/>
      <c r="O298" s="105"/>
      <c r="P298" s="106">
        <v>41097</v>
      </c>
      <c r="Q298" s="107"/>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row>
    <row r="299" spans="1:98" x14ac:dyDescent="0.25">
      <c r="A299" s="102" t="s">
        <v>374</v>
      </c>
      <c r="B299" s="102" t="s">
        <v>151</v>
      </c>
      <c r="C299" s="103" t="s">
        <v>8</v>
      </c>
      <c r="D299" s="103" t="s">
        <v>9</v>
      </c>
      <c r="E299" s="103" t="s">
        <v>13</v>
      </c>
      <c r="F299" s="104" t="s">
        <v>38</v>
      </c>
      <c r="G299" s="105"/>
      <c r="H299" s="105"/>
      <c r="I299" s="105"/>
      <c r="J299" s="105"/>
      <c r="K299" s="105" t="s">
        <v>38</v>
      </c>
      <c r="L299" s="105"/>
      <c r="M299" s="105" t="s">
        <v>38</v>
      </c>
      <c r="N299" s="105"/>
      <c r="O299" s="105"/>
      <c r="P299" s="106">
        <v>41097</v>
      </c>
      <c r="Q299" s="107"/>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row>
    <row r="300" spans="1:98" x14ac:dyDescent="0.25">
      <c r="A300" s="102" t="s">
        <v>156</v>
      </c>
      <c r="B300" s="102" t="s">
        <v>199</v>
      </c>
      <c r="C300" s="103" t="s">
        <v>8</v>
      </c>
      <c r="D300" s="103" t="s">
        <v>9</v>
      </c>
      <c r="E300" s="103" t="s">
        <v>15</v>
      </c>
      <c r="F300" s="104" t="s">
        <v>38</v>
      </c>
      <c r="G300" s="104"/>
      <c r="H300" s="104"/>
      <c r="I300" s="104"/>
      <c r="J300" s="104"/>
      <c r="K300" s="105" t="s">
        <v>38</v>
      </c>
      <c r="L300" s="105"/>
      <c r="M300" s="105"/>
      <c r="N300" s="105"/>
      <c r="O300" s="105"/>
      <c r="P300" s="106">
        <v>41097</v>
      </c>
      <c r="Q300" s="107"/>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row>
    <row r="301" spans="1:98" x14ac:dyDescent="0.25">
      <c r="A301" s="102" t="s">
        <v>156</v>
      </c>
      <c r="B301" s="102" t="s">
        <v>198</v>
      </c>
      <c r="C301" s="103" t="s">
        <v>8</v>
      </c>
      <c r="D301" s="103" t="s">
        <v>9</v>
      </c>
      <c r="E301" s="103" t="s">
        <v>14</v>
      </c>
      <c r="F301" s="104" t="s">
        <v>38</v>
      </c>
      <c r="G301" s="104"/>
      <c r="H301" s="104"/>
      <c r="I301" s="104"/>
      <c r="J301" s="104"/>
      <c r="K301" s="105" t="s">
        <v>38</v>
      </c>
      <c r="L301" s="105"/>
      <c r="M301" s="105"/>
      <c r="N301" s="105"/>
      <c r="O301" s="105"/>
      <c r="P301" s="106">
        <v>41097</v>
      </c>
      <c r="Q301" s="107"/>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row>
    <row r="302" spans="1:98" x14ac:dyDescent="0.25">
      <c r="A302" s="102" t="s">
        <v>156</v>
      </c>
      <c r="B302" s="102" t="s">
        <v>395</v>
      </c>
      <c r="C302" s="103" t="s">
        <v>8</v>
      </c>
      <c r="D302" s="103" t="s">
        <v>9</v>
      </c>
      <c r="E302" s="103" t="s">
        <v>15</v>
      </c>
      <c r="F302" s="104" t="s">
        <v>38</v>
      </c>
      <c r="G302" s="104"/>
      <c r="H302" s="104"/>
      <c r="I302" s="104"/>
      <c r="J302" s="104"/>
      <c r="K302" s="104" t="s">
        <v>38</v>
      </c>
      <c r="L302" s="104"/>
      <c r="M302" s="104" t="s">
        <v>142</v>
      </c>
      <c r="N302" s="104" t="s">
        <v>142</v>
      </c>
      <c r="O302" s="104" t="s">
        <v>142</v>
      </c>
      <c r="P302" s="106">
        <v>41097</v>
      </c>
      <c r="Q302" s="107"/>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row>
    <row r="303" spans="1:98" x14ac:dyDescent="0.25">
      <c r="A303" s="102" t="s">
        <v>156</v>
      </c>
      <c r="B303" s="102" t="s">
        <v>941</v>
      </c>
      <c r="C303" s="103" t="s">
        <v>8</v>
      </c>
      <c r="D303" s="103" t="s">
        <v>9</v>
      </c>
      <c r="E303" s="103" t="s">
        <v>13</v>
      </c>
      <c r="F303" s="104" t="s">
        <v>38</v>
      </c>
      <c r="G303" s="104" t="s">
        <v>38</v>
      </c>
      <c r="H303" s="104" t="s">
        <v>38</v>
      </c>
      <c r="I303" s="104" t="s">
        <v>38</v>
      </c>
      <c r="J303" s="104" t="s">
        <v>38</v>
      </c>
      <c r="K303" s="104" t="s">
        <v>38</v>
      </c>
      <c r="L303" s="104" t="s">
        <v>38</v>
      </c>
      <c r="M303" s="104"/>
      <c r="N303" s="104"/>
      <c r="O303" s="104"/>
      <c r="P303" s="106">
        <v>41097</v>
      </c>
      <c r="Q303" s="107"/>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row>
    <row r="304" spans="1:98" x14ac:dyDescent="0.25">
      <c r="A304" s="102" t="s">
        <v>581</v>
      </c>
      <c r="B304" s="102" t="s">
        <v>582</v>
      </c>
      <c r="C304" s="103" t="s">
        <v>8</v>
      </c>
      <c r="D304" s="103" t="s">
        <v>10</v>
      </c>
      <c r="E304" s="103" t="s">
        <v>13</v>
      </c>
      <c r="F304" s="104" t="s">
        <v>38</v>
      </c>
      <c r="G304" s="105"/>
      <c r="H304" s="105"/>
      <c r="I304" s="105"/>
      <c r="J304" s="105"/>
      <c r="K304" s="105" t="s">
        <v>38</v>
      </c>
      <c r="L304" s="105"/>
      <c r="M304" s="105"/>
      <c r="N304" s="105"/>
      <c r="O304" s="105"/>
      <c r="P304" s="106">
        <v>41097</v>
      </c>
      <c r="Q304" s="107"/>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row>
    <row r="305" spans="1:98" x14ac:dyDescent="0.25">
      <c r="A305" s="102" t="s">
        <v>519</v>
      </c>
      <c r="B305" s="102" t="s">
        <v>521</v>
      </c>
      <c r="C305" s="103" t="s">
        <v>8</v>
      </c>
      <c r="D305" s="103" t="s">
        <v>10</v>
      </c>
      <c r="E305" s="103" t="s">
        <v>16</v>
      </c>
      <c r="F305" s="104" t="s">
        <v>38</v>
      </c>
      <c r="G305" s="104"/>
      <c r="H305" s="104"/>
      <c r="I305" s="104"/>
      <c r="J305" s="104"/>
      <c r="K305" s="104" t="s">
        <v>38</v>
      </c>
      <c r="L305" s="104"/>
      <c r="M305" s="104"/>
      <c r="N305" s="104"/>
      <c r="O305" s="104"/>
      <c r="P305" s="106">
        <v>41097</v>
      </c>
      <c r="Q305" s="107"/>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row>
    <row r="306" spans="1:98" x14ac:dyDescent="0.25">
      <c r="A306" s="102" t="s">
        <v>519</v>
      </c>
      <c r="B306" s="102" t="s">
        <v>522</v>
      </c>
      <c r="C306" s="103" t="s">
        <v>8</v>
      </c>
      <c r="D306" s="103" t="s">
        <v>10</v>
      </c>
      <c r="E306" s="103" t="s">
        <v>16</v>
      </c>
      <c r="F306" s="104" t="s">
        <v>38</v>
      </c>
      <c r="G306" s="104"/>
      <c r="H306" s="104"/>
      <c r="I306" s="104"/>
      <c r="J306" s="104"/>
      <c r="K306" s="104" t="s">
        <v>38</v>
      </c>
      <c r="L306" s="104"/>
      <c r="M306" s="104"/>
      <c r="N306" s="104"/>
      <c r="O306" s="104"/>
      <c r="P306" s="106">
        <v>41097</v>
      </c>
      <c r="Q306" s="107"/>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row>
    <row r="307" spans="1:98" x14ac:dyDescent="0.25">
      <c r="A307" s="102" t="s">
        <v>519</v>
      </c>
      <c r="B307" s="102" t="s">
        <v>433</v>
      </c>
      <c r="C307" s="103" t="s">
        <v>8</v>
      </c>
      <c r="D307" s="103" t="s">
        <v>10</v>
      </c>
      <c r="E307" s="103" t="s">
        <v>16</v>
      </c>
      <c r="F307" s="104" t="s">
        <v>38</v>
      </c>
      <c r="G307" s="104"/>
      <c r="H307" s="104"/>
      <c r="I307" s="104"/>
      <c r="J307" s="104"/>
      <c r="K307" s="104" t="s">
        <v>38</v>
      </c>
      <c r="L307" s="104"/>
      <c r="M307" s="104"/>
      <c r="N307" s="104"/>
      <c r="O307" s="104"/>
      <c r="P307" s="106">
        <v>41097</v>
      </c>
      <c r="Q307" s="107"/>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row>
    <row r="308" spans="1:98" x14ac:dyDescent="0.25">
      <c r="A308" s="102" t="s">
        <v>519</v>
      </c>
      <c r="B308" s="102" t="s">
        <v>520</v>
      </c>
      <c r="C308" s="103" t="s">
        <v>8</v>
      </c>
      <c r="D308" s="103" t="s">
        <v>10</v>
      </c>
      <c r="E308" s="103" t="s">
        <v>16</v>
      </c>
      <c r="F308" s="104" t="s">
        <v>38</v>
      </c>
      <c r="G308" s="104"/>
      <c r="H308" s="104"/>
      <c r="I308" s="104"/>
      <c r="J308" s="104"/>
      <c r="K308" s="104" t="s">
        <v>38</v>
      </c>
      <c r="L308" s="104"/>
      <c r="M308" s="104"/>
      <c r="N308" s="104"/>
      <c r="O308" s="104"/>
      <c r="P308" s="106">
        <v>41097</v>
      </c>
      <c r="Q308" s="107"/>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row>
    <row r="309" spans="1:98" x14ac:dyDescent="0.25">
      <c r="A309" s="102" t="s">
        <v>157</v>
      </c>
      <c r="B309" s="102" t="s">
        <v>158</v>
      </c>
      <c r="C309" s="103" t="s">
        <v>8</v>
      </c>
      <c r="D309" s="103" t="s">
        <v>9</v>
      </c>
      <c r="E309" s="103" t="s">
        <v>15</v>
      </c>
      <c r="F309" s="104" t="s">
        <v>38</v>
      </c>
      <c r="G309" s="104"/>
      <c r="H309" s="104"/>
      <c r="I309" s="104"/>
      <c r="J309" s="104"/>
      <c r="K309" s="104" t="s">
        <v>38</v>
      </c>
      <c r="L309" s="104"/>
      <c r="M309" s="104"/>
      <c r="N309" s="104"/>
      <c r="O309" s="104"/>
      <c r="P309" s="106">
        <v>41097</v>
      </c>
      <c r="Q309" s="107"/>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row>
    <row r="310" spans="1:98" x14ac:dyDescent="0.25">
      <c r="A310" s="102" t="s">
        <v>157</v>
      </c>
      <c r="B310" s="102" t="s">
        <v>162</v>
      </c>
      <c r="C310" s="103" t="s">
        <v>8</v>
      </c>
      <c r="D310" s="103" t="s">
        <v>9</v>
      </c>
      <c r="E310" s="103" t="s">
        <v>14</v>
      </c>
      <c r="F310" s="104" t="s">
        <v>38</v>
      </c>
      <c r="G310" s="104"/>
      <c r="H310" s="104"/>
      <c r="I310" s="104"/>
      <c r="J310" s="104"/>
      <c r="K310" s="104" t="s">
        <v>38</v>
      </c>
      <c r="L310" s="104"/>
      <c r="M310" s="104"/>
      <c r="N310" s="104"/>
      <c r="O310" s="104"/>
      <c r="P310" s="106">
        <v>41097</v>
      </c>
      <c r="Q310" s="107"/>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row>
    <row r="311" spans="1:98" x14ac:dyDescent="0.25">
      <c r="A311" s="102" t="s">
        <v>157</v>
      </c>
      <c r="B311" s="102" t="s">
        <v>166</v>
      </c>
      <c r="C311" s="103" t="s">
        <v>8</v>
      </c>
      <c r="D311" s="103" t="s">
        <v>9</v>
      </c>
      <c r="E311" s="103" t="s">
        <v>15</v>
      </c>
      <c r="F311" s="104" t="s">
        <v>38</v>
      </c>
      <c r="G311" s="104"/>
      <c r="H311" s="104"/>
      <c r="I311" s="104"/>
      <c r="J311" s="104"/>
      <c r="K311" s="104" t="s">
        <v>38</v>
      </c>
      <c r="L311" s="104"/>
      <c r="M311" s="104"/>
      <c r="N311" s="104"/>
      <c r="O311" s="104"/>
      <c r="P311" s="106">
        <v>41097</v>
      </c>
      <c r="Q311" s="107"/>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row>
    <row r="312" spans="1:98" x14ac:dyDescent="0.25">
      <c r="A312" s="102" t="s">
        <v>157</v>
      </c>
      <c r="B312" s="102" t="s">
        <v>164</v>
      </c>
      <c r="C312" s="103" t="s">
        <v>8</v>
      </c>
      <c r="D312" s="103" t="s">
        <v>9</v>
      </c>
      <c r="E312" s="103" t="s">
        <v>14</v>
      </c>
      <c r="F312" s="104" t="s">
        <v>38</v>
      </c>
      <c r="G312" s="104"/>
      <c r="H312" s="104"/>
      <c r="I312" s="104"/>
      <c r="J312" s="104"/>
      <c r="K312" s="104" t="s">
        <v>38</v>
      </c>
      <c r="L312" s="105"/>
      <c r="M312" s="105"/>
      <c r="N312" s="105"/>
      <c r="O312" s="105"/>
      <c r="P312" s="106">
        <v>41097</v>
      </c>
      <c r="Q312" s="107"/>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row>
    <row r="313" spans="1:98" x14ac:dyDescent="0.25">
      <c r="A313" s="102" t="s">
        <v>157</v>
      </c>
      <c r="B313" s="102" t="s">
        <v>402</v>
      </c>
      <c r="C313" s="103" t="s">
        <v>8</v>
      </c>
      <c r="D313" s="103" t="s">
        <v>9</v>
      </c>
      <c r="E313" s="103" t="s">
        <v>15</v>
      </c>
      <c r="F313" s="104" t="s">
        <v>38</v>
      </c>
      <c r="G313" s="104"/>
      <c r="H313" s="104"/>
      <c r="I313" s="104"/>
      <c r="J313" s="104"/>
      <c r="K313" s="104" t="s">
        <v>38</v>
      </c>
      <c r="L313" s="105"/>
      <c r="M313" s="105"/>
      <c r="N313" s="105"/>
      <c r="O313" s="105"/>
      <c r="P313" s="106">
        <v>41097</v>
      </c>
      <c r="Q313" s="107"/>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row>
    <row r="314" spans="1:98" x14ac:dyDescent="0.25">
      <c r="A314" s="102" t="s">
        <v>157</v>
      </c>
      <c r="B314" s="102" t="s">
        <v>401</v>
      </c>
      <c r="C314" s="103" t="s">
        <v>8</v>
      </c>
      <c r="D314" s="103" t="s">
        <v>9</v>
      </c>
      <c r="E314" s="103" t="s">
        <v>14</v>
      </c>
      <c r="F314" s="104" t="s">
        <v>38</v>
      </c>
      <c r="G314" s="104"/>
      <c r="H314" s="104"/>
      <c r="I314" s="104"/>
      <c r="J314" s="104"/>
      <c r="K314" s="104" t="s">
        <v>38</v>
      </c>
      <c r="L314" s="105"/>
      <c r="M314" s="105"/>
      <c r="N314" s="105"/>
      <c r="O314" s="105"/>
      <c r="P314" s="106">
        <v>41097</v>
      </c>
      <c r="Q314" s="107"/>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row>
    <row r="315" spans="1:98" x14ac:dyDescent="0.25">
      <c r="A315" s="102" t="s">
        <v>518</v>
      </c>
      <c r="B315" s="102" t="s">
        <v>953</v>
      </c>
      <c r="C315" s="103" t="s">
        <v>8</v>
      </c>
      <c r="D315" s="103" t="s">
        <v>10</v>
      </c>
      <c r="E315" s="103" t="s">
        <v>16</v>
      </c>
      <c r="F315" s="104" t="s">
        <v>38</v>
      </c>
      <c r="G315" s="104"/>
      <c r="H315" s="104"/>
      <c r="I315" s="104"/>
      <c r="J315" s="104"/>
      <c r="K315" s="104" t="s">
        <v>38</v>
      </c>
      <c r="L315" s="105"/>
      <c r="M315" s="105"/>
      <c r="N315" s="105"/>
      <c r="O315" s="105"/>
      <c r="P315" s="106">
        <v>41097</v>
      </c>
      <c r="Q315" s="107"/>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row>
    <row r="316" spans="1:98" x14ac:dyDescent="0.25">
      <c r="A316" s="102" t="s">
        <v>518</v>
      </c>
      <c r="B316" s="102" t="s">
        <v>478</v>
      </c>
      <c r="C316" s="103" t="s">
        <v>8</v>
      </c>
      <c r="D316" s="103" t="s">
        <v>10</v>
      </c>
      <c r="E316" s="103" t="s">
        <v>16</v>
      </c>
      <c r="F316" s="104" t="s">
        <v>38</v>
      </c>
      <c r="G316" s="104"/>
      <c r="H316" s="104"/>
      <c r="I316" s="104"/>
      <c r="J316" s="104"/>
      <c r="K316" s="104" t="s">
        <v>38</v>
      </c>
      <c r="L316" s="104"/>
      <c r="M316" s="104"/>
      <c r="N316" s="104"/>
      <c r="O316" s="104"/>
      <c r="P316" s="106">
        <v>41097</v>
      </c>
      <c r="Q316" s="107"/>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row>
    <row r="317" spans="1:98" x14ac:dyDescent="0.25">
      <c r="A317" s="102" t="s">
        <v>518</v>
      </c>
      <c r="B317" s="102" t="s">
        <v>455</v>
      </c>
      <c r="C317" s="103" t="s">
        <v>8</v>
      </c>
      <c r="D317" s="103" t="s">
        <v>10</v>
      </c>
      <c r="E317" s="103" t="s">
        <v>16</v>
      </c>
      <c r="F317" s="104" t="s">
        <v>38</v>
      </c>
      <c r="G317" s="104"/>
      <c r="H317" s="104"/>
      <c r="I317" s="104"/>
      <c r="J317" s="104"/>
      <c r="K317" s="104" t="s">
        <v>38</v>
      </c>
      <c r="L317" s="104"/>
      <c r="M317" s="104"/>
      <c r="N317" s="104"/>
      <c r="O317" s="104"/>
      <c r="P317" s="106">
        <v>41097</v>
      </c>
      <c r="Q317" s="107"/>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row>
    <row r="318" spans="1:98" x14ac:dyDescent="0.25">
      <c r="A318" s="102" t="s">
        <v>167</v>
      </c>
      <c r="B318" s="102" t="s">
        <v>404</v>
      </c>
      <c r="C318" s="103" t="s">
        <v>8</v>
      </c>
      <c r="D318" s="103" t="s">
        <v>9</v>
      </c>
      <c r="E318" s="103" t="s">
        <v>15</v>
      </c>
      <c r="F318" s="104" t="s">
        <v>38</v>
      </c>
      <c r="G318" s="105"/>
      <c r="H318" s="105"/>
      <c r="I318" s="105"/>
      <c r="J318" s="105"/>
      <c r="K318" s="105" t="s">
        <v>38</v>
      </c>
      <c r="L318" s="105"/>
      <c r="M318" s="105" t="s">
        <v>142</v>
      </c>
      <c r="N318" s="105"/>
      <c r="O318" s="105" t="s">
        <v>142</v>
      </c>
      <c r="P318" s="106">
        <v>41097</v>
      </c>
      <c r="Q318" s="107"/>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row>
    <row r="319" spans="1:98" x14ac:dyDescent="0.25">
      <c r="A319" s="102" t="s">
        <v>514</v>
      </c>
      <c r="B319" s="102" t="s">
        <v>517</v>
      </c>
      <c r="C319" s="103" t="s">
        <v>8</v>
      </c>
      <c r="D319" s="103" t="s">
        <v>10</v>
      </c>
      <c r="E319" s="103" t="s">
        <v>13</v>
      </c>
      <c r="F319" s="104" t="s">
        <v>38</v>
      </c>
      <c r="G319" s="105"/>
      <c r="H319" s="105"/>
      <c r="I319" s="105"/>
      <c r="J319" s="105"/>
      <c r="K319" s="105" t="s">
        <v>38</v>
      </c>
      <c r="L319" s="105"/>
      <c r="M319" s="105"/>
      <c r="N319" s="105"/>
      <c r="O319" s="105"/>
      <c r="P319" s="106">
        <v>41097</v>
      </c>
      <c r="Q319" s="107"/>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row>
    <row r="320" spans="1:98" x14ac:dyDescent="0.25">
      <c r="A320" s="102" t="s">
        <v>514</v>
      </c>
      <c r="B320" s="102" t="s">
        <v>515</v>
      </c>
      <c r="C320" s="103" t="s">
        <v>8</v>
      </c>
      <c r="D320" s="103" t="s">
        <v>10</v>
      </c>
      <c r="E320" s="103" t="s">
        <v>14</v>
      </c>
      <c r="F320" s="104" t="s">
        <v>38</v>
      </c>
      <c r="G320" s="105"/>
      <c r="H320" s="105"/>
      <c r="I320" s="105"/>
      <c r="J320" s="105"/>
      <c r="K320" s="105" t="s">
        <v>38</v>
      </c>
      <c r="L320" s="105"/>
      <c r="M320" s="105"/>
      <c r="N320" s="105"/>
      <c r="O320" s="105"/>
      <c r="P320" s="106">
        <v>41097</v>
      </c>
      <c r="Q320" s="107"/>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row>
    <row r="321" spans="1:253" x14ac:dyDescent="0.25">
      <c r="A321" s="102" t="s">
        <v>514</v>
      </c>
      <c r="B321" s="102" t="s">
        <v>516</v>
      </c>
      <c r="C321" s="103" t="s">
        <v>8</v>
      </c>
      <c r="D321" s="103" t="s">
        <v>10</v>
      </c>
      <c r="E321" s="103" t="s">
        <v>13</v>
      </c>
      <c r="F321" s="104" t="s">
        <v>38</v>
      </c>
      <c r="G321" s="105"/>
      <c r="H321" s="105"/>
      <c r="I321" s="105"/>
      <c r="J321" s="105"/>
      <c r="K321" s="105" t="s">
        <v>38</v>
      </c>
      <c r="L321" s="105"/>
      <c r="M321" s="105"/>
      <c r="N321" s="105" t="s">
        <v>38</v>
      </c>
      <c r="O321" s="105"/>
      <c r="P321" s="106">
        <v>41097</v>
      </c>
      <c r="Q321" s="107"/>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row>
    <row r="322" spans="1:253" x14ac:dyDescent="0.25">
      <c r="A322" s="102" t="s">
        <v>168</v>
      </c>
      <c r="B322" s="103" t="s">
        <v>141</v>
      </c>
      <c r="C322" s="103" t="s">
        <v>8</v>
      </c>
      <c r="D322" s="103" t="s">
        <v>9</v>
      </c>
      <c r="E322" s="103" t="s">
        <v>14</v>
      </c>
      <c r="F322" s="104" t="s">
        <v>38</v>
      </c>
      <c r="G322" s="105"/>
      <c r="H322" s="105"/>
      <c r="I322" s="105"/>
      <c r="J322" s="105"/>
      <c r="K322" s="105" t="s">
        <v>38</v>
      </c>
      <c r="L322" s="105"/>
      <c r="M322" s="105" t="s">
        <v>142</v>
      </c>
      <c r="N322" s="105"/>
      <c r="O322" s="105"/>
      <c r="P322" s="106">
        <v>41097</v>
      </c>
      <c r="Q322" s="107"/>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row>
    <row r="323" spans="1:253" s="11" customFormat="1" ht="15" customHeight="1" x14ac:dyDescent="0.25">
      <c r="A323" s="102" t="s">
        <v>1041</v>
      </c>
      <c r="B323" s="102" t="s">
        <v>583</v>
      </c>
      <c r="C323" s="103" t="s">
        <v>8</v>
      </c>
      <c r="D323" s="103" t="s">
        <v>12</v>
      </c>
      <c r="E323" s="103" t="s">
        <v>16</v>
      </c>
      <c r="F323" s="105" t="s">
        <v>38</v>
      </c>
      <c r="G323" s="105"/>
      <c r="H323" s="105"/>
      <c r="I323" s="105"/>
      <c r="J323" s="105"/>
      <c r="K323" s="105" t="s">
        <v>38</v>
      </c>
      <c r="L323" s="105"/>
      <c r="M323" s="105"/>
      <c r="N323" s="105"/>
      <c r="O323" s="105"/>
      <c r="P323" s="106">
        <v>41097</v>
      </c>
      <c r="Q323" s="107"/>
      <c r="R323" s="69"/>
      <c r="S323" s="69"/>
      <c r="T323" s="69"/>
      <c r="U323" s="69"/>
      <c r="V323" s="69"/>
      <c r="W323" s="69"/>
      <c r="X323" s="69"/>
      <c r="Y323" s="69"/>
      <c r="Z323" s="69"/>
      <c r="AA323" s="69"/>
      <c r="AB323" s="69"/>
      <c r="AC323" s="69"/>
      <c r="AD323" s="69"/>
      <c r="AE323" s="69"/>
      <c r="AF323" s="69"/>
      <c r="AG323" s="6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c r="IM323" s="4"/>
      <c r="IN323" s="4"/>
      <c r="IO323" s="4"/>
      <c r="IP323" s="4"/>
      <c r="IQ323" s="4"/>
      <c r="IR323" s="4"/>
      <c r="IS323" s="4"/>
    </row>
    <row r="324" spans="1:253" x14ac:dyDescent="0.25">
      <c r="A324" s="122" t="str">
        <f>HYPERLINK("http://www.yvcc.edu/Pages/default.aspx","Yakima Valley Community College")</f>
        <v>Yakima Valley Community College</v>
      </c>
      <c r="B324" s="133" t="s">
        <v>584</v>
      </c>
      <c r="C324" s="123" t="s">
        <v>8</v>
      </c>
      <c r="D324" s="123" t="s">
        <v>9</v>
      </c>
      <c r="E324" s="123" t="s">
        <v>15</v>
      </c>
      <c r="F324" s="124" t="s">
        <v>38</v>
      </c>
      <c r="G324" s="125"/>
      <c r="H324" s="125"/>
      <c r="I324" s="125"/>
      <c r="J324" s="125"/>
      <c r="K324" s="124" t="s">
        <v>38</v>
      </c>
      <c r="L324" s="125"/>
      <c r="M324" s="125"/>
      <c r="N324" s="125"/>
      <c r="O324" s="125"/>
      <c r="P324" s="106">
        <v>41097</v>
      </c>
      <c r="Q324" s="127"/>
      <c r="R324" s="70"/>
      <c r="S324" s="70"/>
      <c r="T324" s="70"/>
      <c r="U324" s="70"/>
      <c r="V324" s="70"/>
      <c r="W324" s="70"/>
      <c r="X324" s="70"/>
      <c r="Y324" s="70"/>
      <c r="Z324" s="70"/>
      <c r="AA324" s="70"/>
      <c r="AB324" s="70"/>
      <c r="AC324" s="70"/>
      <c r="AD324" s="70"/>
      <c r="AE324" s="70"/>
      <c r="AF324" s="70"/>
      <c r="AG324" s="7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c r="FO324" s="11"/>
      <c r="FP324" s="11"/>
      <c r="FQ324" s="11"/>
      <c r="FR324" s="11"/>
      <c r="FS324" s="11"/>
      <c r="FT324" s="11"/>
      <c r="FU324" s="11"/>
      <c r="FV324" s="11"/>
      <c r="FW324" s="11"/>
      <c r="FX324" s="11"/>
      <c r="FY324" s="11"/>
      <c r="FZ324" s="11"/>
      <c r="GA324" s="11"/>
      <c r="GB324" s="11"/>
      <c r="GC324" s="11"/>
      <c r="GD324" s="11"/>
      <c r="GE324" s="11"/>
      <c r="GF324" s="11"/>
      <c r="GG324" s="11"/>
      <c r="GH324" s="11"/>
      <c r="GI324" s="11"/>
      <c r="GJ324" s="11"/>
      <c r="GK324" s="11"/>
      <c r="GL324" s="11"/>
      <c r="GM324" s="11"/>
      <c r="GN324" s="11"/>
      <c r="GO324" s="11"/>
      <c r="GP324" s="11"/>
      <c r="GQ324" s="11"/>
      <c r="GR324" s="11"/>
      <c r="GS324" s="11"/>
      <c r="GT324" s="11"/>
      <c r="GU324" s="11"/>
      <c r="GV324" s="11"/>
      <c r="GW324" s="11"/>
      <c r="GX324" s="11"/>
      <c r="GY324" s="11"/>
      <c r="GZ324" s="11"/>
      <c r="HA324" s="11"/>
      <c r="HB324" s="11"/>
      <c r="HC324" s="11"/>
      <c r="HD324" s="11"/>
      <c r="HE324" s="11"/>
      <c r="HF324" s="11"/>
      <c r="HG324" s="11"/>
      <c r="HH324" s="11"/>
      <c r="HI324" s="11"/>
      <c r="HJ324" s="11"/>
      <c r="HK324" s="11"/>
      <c r="HL324" s="11"/>
      <c r="HM324" s="11"/>
      <c r="HN324" s="11"/>
      <c r="HO324" s="11"/>
      <c r="HP324" s="11"/>
      <c r="HQ324" s="11"/>
      <c r="HR324" s="11"/>
      <c r="HS324" s="11"/>
      <c r="HT324" s="11"/>
      <c r="HU324" s="11"/>
      <c r="HV324" s="11"/>
      <c r="HW324" s="11"/>
      <c r="HX324" s="11"/>
      <c r="HY324" s="11"/>
      <c r="HZ324" s="11"/>
      <c r="IA324" s="11"/>
      <c r="IB324" s="11"/>
      <c r="IC324" s="11"/>
      <c r="ID324" s="11"/>
      <c r="IE324" s="11"/>
      <c r="IF324" s="11"/>
      <c r="IG324" s="11"/>
      <c r="IH324" s="11"/>
      <c r="II324" s="11"/>
      <c r="IJ324" s="11"/>
      <c r="IK324" s="11"/>
      <c r="IL324" s="11"/>
      <c r="IM324" s="11"/>
      <c r="IN324" s="11"/>
      <c r="IO324" s="11"/>
      <c r="IP324" s="11"/>
      <c r="IQ324" s="11"/>
      <c r="IR324" s="11"/>
      <c r="IS324" s="11"/>
    </row>
    <row r="325" spans="1:253" x14ac:dyDescent="0.25">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row>
    <row r="326" spans="1:253" x14ac:dyDescent="0.25">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row>
    <row r="327" spans="1:253" x14ac:dyDescent="0.25">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row>
    <row r="328" spans="1:253" x14ac:dyDescent="0.25">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row>
    <row r="329" spans="1:253" x14ac:dyDescent="0.25">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row>
    <row r="330" spans="1:253" x14ac:dyDescent="0.25">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row>
    <row r="331" spans="1:253" x14ac:dyDescent="0.25">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row>
    <row r="332" spans="1:253" x14ac:dyDescent="0.25">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row>
    <row r="333" spans="1:253" x14ac:dyDescent="0.25">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row>
    <row r="334" spans="1:253" x14ac:dyDescent="0.25">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row>
    <row r="335" spans="1:253" x14ac:dyDescent="0.25">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row>
    <row r="336" spans="1:253" x14ac:dyDescent="0.25">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row>
    <row r="337" spans="6:98" x14ac:dyDescent="0.25">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row>
    <row r="338" spans="6:98" x14ac:dyDescent="0.25">
      <c r="F338" s="4"/>
      <c r="G338" s="4"/>
      <c r="H338" s="4"/>
      <c r="I338" s="4"/>
      <c r="J338" s="4"/>
      <c r="K338" s="4"/>
      <c r="L338" s="4"/>
      <c r="M338" s="4"/>
      <c r="N338" s="4"/>
      <c r="O338" s="4"/>
      <c r="P338" s="4"/>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row>
    <row r="339" spans="6:98" x14ac:dyDescent="0.25">
      <c r="F339" s="4"/>
      <c r="G339" s="4"/>
      <c r="H339" s="4"/>
      <c r="I339" s="4"/>
      <c r="J339" s="4"/>
      <c r="K339" s="4"/>
      <c r="L339" s="4"/>
      <c r="M339" s="4"/>
      <c r="N339" s="4"/>
      <c r="O339" s="4"/>
      <c r="P339" s="4"/>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row>
    <row r="340" spans="6:98" x14ac:dyDescent="0.25">
      <c r="F340" s="4"/>
      <c r="G340" s="4"/>
      <c r="H340" s="4"/>
      <c r="I340" s="4"/>
      <c r="J340" s="4"/>
      <c r="K340" s="4"/>
      <c r="L340" s="4"/>
      <c r="M340" s="4"/>
      <c r="N340" s="4"/>
      <c r="O340" s="4"/>
      <c r="P340" s="4"/>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row>
    <row r="341" spans="6:98" x14ac:dyDescent="0.25">
      <c r="F341" s="4"/>
      <c r="G341" s="4"/>
      <c r="H341" s="4"/>
      <c r="I341" s="4"/>
      <c r="J341" s="4"/>
      <c r="K341" s="4"/>
      <c r="L341" s="4"/>
      <c r="M341" s="4"/>
      <c r="N341" s="4"/>
      <c r="O341" s="4"/>
      <c r="P341" s="4"/>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row>
    <row r="342" spans="6:98" x14ac:dyDescent="0.25">
      <c r="F342" s="4"/>
      <c r="G342" s="4"/>
      <c r="H342" s="4"/>
      <c r="I342" s="4"/>
      <c r="J342" s="4"/>
      <c r="K342" s="4"/>
      <c r="L342" s="4"/>
      <c r="M342" s="4"/>
      <c r="N342" s="4"/>
      <c r="O342" s="4"/>
      <c r="P342" s="4"/>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row>
    <row r="343" spans="6:98" x14ac:dyDescent="0.25">
      <c r="F343" s="4"/>
      <c r="G343" s="4"/>
      <c r="H343" s="4"/>
      <c r="I343" s="4"/>
      <c r="J343" s="4"/>
      <c r="K343" s="4"/>
      <c r="L343" s="4"/>
      <c r="M343" s="4"/>
      <c r="N343" s="4"/>
      <c r="O343" s="4"/>
      <c r="P343" s="4"/>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row>
    <row r="344" spans="6:98" x14ac:dyDescent="0.25">
      <c r="F344" s="4"/>
      <c r="G344" s="4"/>
      <c r="H344" s="4"/>
      <c r="I344" s="4"/>
      <c r="J344" s="4"/>
      <c r="K344" s="4"/>
      <c r="L344" s="4"/>
      <c r="M344" s="4"/>
      <c r="N344" s="4"/>
      <c r="O344" s="4"/>
      <c r="P344" s="4"/>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row>
    <row r="345" spans="6:98" x14ac:dyDescent="0.25">
      <c r="F345" s="4"/>
      <c r="G345" s="4"/>
      <c r="H345" s="4"/>
      <c r="I345" s="4"/>
      <c r="J345" s="4"/>
      <c r="K345" s="4"/>
      <c r="L345" s="4"/>
      <c r="M345" s="4"/>
      <c r="N345" s="4"/>
      <c r="O345" s="4"/>
      <c r="P345" s="4"/>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row>
    <row r="346" spans="6:98" x14ac:dyDescent="0.25">
      <c r="F346" s="4"/>
      <c r="G346" s="4"/>
      <c r="H346" s="4"/>
      <c r="I346" s="4"/>
      <c r="J346" s="4"/>
      <c r="K346" s="4"/>
      <c r="L346" s="4"/>
      <c r="M346" s="4"/>
      <c r="N346" s="4"/>
      <c r="O346" s="4"/>
      <c r="P346" s="4"/>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row>
    <row r="347" spans="6:98" x14ac:dyDescent="0.25">
      <c r="F347" s="4"/>
      <c r="G347" s="4"/>
      <c r="H347" s="4"/>
      <c r="I347" s="4"/>
      <c r="J347" s="4"/>
      <c r="K347" s="4"/>
      <c r="L347" s="4"/>
      <c r="M347" s="4"/>
      <c r="N347" s="4"/>
      <c r="O347" s="4"/>
      <c r="P347" s="4"/>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row>
    <row r="348" spans="6:98" x14ac:dyDescent="0.25">
      <c r="F348" s="4"/>
      <c r="G348" s="4"/>
      <c r="H348" s="4"/>
      <c r="I348" s="4"/>
      <c r="J348" s="4"/>
      <c r="K348" s="4"/>
      <c r="L348" s="4"/>
      <c r="M348" s="4"/>
      <c r="N348" s="4"/>
      <c r="O348" s="4"/>
      <c r="P348" s="4"/>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row>
    <row r="349" spans="6:98" x14ac:dyDescent="0.25">
      <c r="F349" s="4"/>
      <c r="G349" s="4"/>
      <c r="H349" s="4"/>
      <c r="I349" s="4"/>
      <c r="J349" s="4"/>
      <c r="K349" s="4"/>
      <c r="L349" s="4"/>
      <c r="M349" s="4"/>
      <c r="N349" s="4"/>
      <c r="O349" s="4"/>
      <c r="P349" s="4"/>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row>
    <row r="350" spans="6:98" x14ac:dyDescent="0.25">
      <c r="F350" s="4"/>
      <c r="G350" s="4"/>
      <c r="H350" s="4"/>
      <c r="I350" s="4"/>
      <c r="J350" s="4"/>
      <c r="K350" s="4"/>
      <c r="L350" s="4"/>
      <c r="M350" s="4"/>
      <c r="N350" s="4"/>
      <c r="O350" s="4"/>
      <c r="P350" s="4"/>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row>
    <row r="351" spans="6:98" x14ac:dyDescent="0.25">
      <c r="F351" s="4"/>
      <c r="G351" s="4"/>
      <c r="H351" s="4"/>
      <c r="I351" s="4"/>
      <c r="J351" s="4"/>
      <c r="K351" s="4"/>
      <c r="L351" s="4"/>
      <c r="M351" s="4"/>
      <c r="N351" s="4"/>
      <c r="O351" s="4"/>
      <c r="P351" s="4"/>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row>
    <row r="352" spans="6:98" x14ac:dyDescent="0.25">
      <c r="F352" s="4"/>
      <c r="G352" s="4"/>
      <c r="H352" s="4"/>
      <c r="I352" s="4"/>
      <c r="J352" s="4"/>
      <c r="K352" s="4"/>
      <c r="L352" s="4"/>
      <c r="M352" s="4"/>
      <c r="N352" s="4"/>
      <c r="O352" s="4"/>
      <c r="P352" s="4"/>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row>
    <row r="353" spans="6:98" x14ac:dyDescent="0.25">
      <c r="F353" s="4"/>
      <c r="G353" s="4"/>
      <c r="H353" s="4"/>
      <c r="I353" s="4"/>
      <c r="J353" s="4"/>
      <c r="K353" s="4"/>
      <c r="L353" s="4"/>
      <c r="M353" s="4"/>
      <c r="N353" s="4"/>
      <c r="O353" s="4"/>
      <c r="P353" s="4"/>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row>
    <row r="354" spans="6:98" x14ac:dyDescent="0.25">
      <c r="F354" s="4"/>
      <c r="G354" s="4"/>
      <c r="H354" s="4"/>
      <c r="I354" s="4"/>
      <c r="J354" s="4"/>
      <c r="K354" s="4"/>
      <c r="L354" s="4"/>
      <c r="M354" s="4"/>
      <c r="N354" s="4"/>
      <c r="O354" s="4"/>
      <c r="P354" s="4"/>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row>
    <row r="355" spans="6:98" x14ac:dyDescent="0.25">
      <c r="F355" s="4"/>
      <c r="G355" s="4"/>
      <c r="H355" s="4"/>
      <c r="I355" s="4"/>
      <c r="J355" s="4"/>
      <c r="K355" s="4"/>
      <c r="L355" s="4"/>
      <c r="M355" s="4"/>
      <c r="N355" s="4"/>
      <c r="O355" s="4"/>
      <c r="P355" s="4"/>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row>
    <row r="356" spans="6:98" x14ac:dyDescent="0.25">
      <c r="F356" s="4"/>
      <c r="G356" s="4"/>
      <c r="H356" s="4"/>
      <c r="I356" s="4"/>
      <c r="J356" s="4"/>
      <c r="K356" s="4"/>
      <c r="L356" s="4"/>
      <c r="M356" s="4"/>
      <c r="N356" s="4"/>
      <c r="O356" s="4"/>
      <c r="P356" s="4"/>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row>
    <row r="357" spans="6:98" x14ac:dyDescent="0.25">
      <c r="F357" s="4"/>
      <c r="G357" s="4"/>
      <c r="H357" s="4"/>
      <c r="I357" s="4"/>
      <c r="J357" s="4"/>
      <c r="K357" s="4"/>
      <c r="L357" s="4"/>
      <c r="M357" s="4"/>
      <c r="N357" s="4"/>
      <c r="O357" s="4"/>
      <c r="P357" s="4"/>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row>
    <row r="358" spans="6:98" x14ac:dyDescent="0.25">
      <c r="F358" s="4"/>
      <c r="G358" s="4"/>
      <c r="H358" s="4"/>
      <c r="I358" s="4"/>
      <c r="J358" s="4"/>
      <c r="K358" s="4"/>
      <c r="L358" s="4"/>
      <c r="M358" s="4"/>
      <c r="N358" s="4"/>
      <c r="O358" s="4"/>
      <c r="P358" s="4"/>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row>
    <row r="359" spans="6:98" x14ac:dyDescent="0.25">
      <c r="F359" s="4"/>
      <c r="G359" s="4"/>
      <c r="H359" s="4"/>
      <c r="I359" s="4"/>
      <c r="J359" s="4"/>
      <c r="K359" s="4"/>
      <c r="L359" s="4"/>
      <c r="M359" s="4"/>
      <c r="N359" s="4"/>
      <c r="O359" s="4"/>
      <c r="P359" s="4"/>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row>
    <row r="360" spans="6:98" x14ac:dyDescent="0.25">
      <c r="F360" s="4"/>
      <c r="G360" s="4"/>
      <c r="H360" s="4"/>
      <c r="I360" s="4"/>
      <c r="J360" s="4"/>
      <c r="K360" s="4"/>
      <c r="L360" s="4"/>
      <c r="M360" s="4"/>
      <c r="N360" s="4"/>
      <c r="O360" s="4"/>
      <c r="P360" s="4"/>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row>
    <row r="361" spans="6:98" x14ac:dyDescent="0.25">
      <c r="F361" s="4"/>
      <c r="G361" s="4"/>
      <c r="H361" s="4"/>
      <c r="I361" s="4"/>
      <c r="J361" s="4"/>
      <c r="K361" s="4"/>
      <c r="L361" s="4"/>
      <c r="M361" s="4"/>
      <c r="N361" s="4"/>
      <c r="O361" s="4"/>
      <c r="P361" s="4"/>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row>
    <row r="362" spans="6:98" x14ac:dyDescent="0.25">
      <c r="F362" s="4"/>
      <c r="G362" s="4"/>
      <c r="H362" s="4"/>
      <c r="I362" s="4"/>
      <c r="J362" s="4"/>
      <c r="K362" s="4"/>
      <c r="L362" s="4"/>
      <c r="M362" s="4"/>
      <c r="N362" s="4"/>
      <c r="O362" s="4"/>
      <c r="P362" s="4"/>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row>
    <row r="363" spans="6:98" x14ac:dyDescent="0.25">
      <c r="F363" s="4"/>
      <c r="G363" s="4"/>
      <c r="H363" s="4"/>
      <c r="I363" s="4"/>
      <c r="J363" s="4"/>
      <c r="K363" s="4"/>
      <c r="L363" s="4"/>
      <c r="M363" s="4"/>
      <c r="N363" s="4"/>
      <c r="O363" s="4"/>
      <c r="P363" s="4"/>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row>
    <row r="364" spans="6:98" x14ac:dyDescent="0.25">
      <c r="F364" s="4"/>
      <c r="G364" s="4"/>
      <c r="H364" s="4"/>
      <c r="I364" s="4"/>
      <c r="J364" s="4"/>
      <c r="K364" s="4"/>
      <c r="L364" s="4"/>
      <c r="M364" s="4"/>
      <c r="N364" s="4"/>
      <c r="O364" s="4"/>
      <c r="P364" s="4"/>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row>
    <row r="365" spans="6:98" x14ac:dyDescent="0.25">
      <c r="F365" s="4"/>
      <c r="G365" s="4"/>
      <c r="H365" s="4"/>
      <c r="I365" s="4"/>
      <c r="J365" s="4"/>
      <c r="K365" s="4"/>
      <c r="L365" s="4"/>
      <c r="M365" s="4"/>
      <c r="N365" s="4"/>
      <c r="O365" s="4"/>
      <c r="P365" s="4"/>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row>
    <row r="366" spans="6:98" x14ac:dyDescent="0.25">
      <c r="F366" s="4"/>
      <c r="G366" s="4"/>
      <c r="H366" s="4"/>
      <c r="I366" s="4"/>
      <c r="J366" s="4"/>
      <c r="K366" s="4"/>
      <c r="L366" s="4"/>
      <c r="M366" s="4"/>
      <c r="N366" s="4"/>
      <c r="O366" s="4"/>
      <c r="P366" s="4"/>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row>
    <row r="367" spans="6:98" x14ac:dyDescent="0.25">
      <c r="F367" s="4"/>
      <c r="G367" s="4"/>
      <c r="H367" s="4"/>
      <c r="I367" s="4"/>
      <c r="J367" s="4"/>
      <c r="K367" s="4"/>
      <c r="L367" s="4"/>
      <c r="M367" s="4"/>
      <c r="N367" s="4"/>
      <c r="O367" s="4"/>
      <c r="P367" s="4"/>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row>
    <row r="368" spans="6:98" x14ac:dyDescent="0.25">
      <c r="F368" s="4"/>
      <c r="G368" s="4"/>
      <c r="H368" s="4"/>
      <c r="I368" s="4"/>
      <c r="J368" s="4"/>
      <c r="K368" s="4"/>
      <c r="L368" s="4"/>
      <c r="M368" s="4"/>
      <c r="N368" s="4"/>
      <c r="O368" s="4"/>
      <c r="P368" s="4"/>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row>
    <row r="369" spans="6:98" x14ac:dyDescent="0.25">
      <c r="F369" s="4"/>
      <c r="G369" s="4"/>
      <c r="H369" s="4"/>
      <c r="I369" s="4"/>
      <c r="J369" s="4"/>
      <c r="K369" s="4"/>
      <c r="L369" s="4"/>
      <c r="M369" s="4"/>
      <c r="N369" s="4"/>
      <c r="O369" s="4"/>
      <c r="P369" s="4"/>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row>
    <row r="370" spans="6:98" x14ac:dyDescent="0.25">
      <c r="F370" s="4"/>
      <c r="G370" s="4"/>
      <c r="H370" s="4"/>
      <c r="I370" s="4"/>
      <c r="J370" s="4"/>
      <c r="K370" s="4"/>
      <c r="L370" s="4"/>
      <c r="M370" s="4"/>
      <c r="N370" s="4"/>
      <c r="O370" s="4"/>
      <c r="P370" s="4"/>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row>
    <row r="371" spans="6:98" x14ac:dyDescent="0.25">
      <c r="F371" s="4"/>
      <c r="G371" s="4"/>
      <c r="H371" s="4"/>
      <c r="I371" s="4"/>
      <c r="J371" s="4"/>
      <c r="K371" s="4"/>
      <c r="L371" s="4"/>
      <c r="M371" s="4"/>
      <c r="N371" s="4"/>
      <c r="O371" s="4"/>
      <c r="P371" s="4"/>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row>
    <row r="372" spans="6:98" x14ac:dyDescent="0.25">
      <c r="F372" s="4"/>
      <c r="G372" s="4"/>
      <c r="H372" s="4"/>
      <c r="I372" s="4"/>
      <c r="J372" s="4"/>
      <c r="K372" s="4"/>
      <c r="L372" s="4"/>
      <c r="M372" s="4"/>
      <c r="N372" s="4"/>
      <c r="O372" s="4"/>
      <c r="P372" s="4"/>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row>
    <row r="373" spans="6:98" x14ac:dyDescent="0.25">
      <c r="F373" s="4"/>
      <c r="G373" s="4"/>
      <c r="H373" s="4"/>
      <c r="I373" s="4"/>
      <c r="J373" s="4"/>
      <c r="K373" s="4"/>
      <c r="L373" s="4"/>
      <c r="M373" s="4"/>
      <c r="N373" s="4"/>
      <c r="O373" s="4"/>
      <c r="P373" s="4"/>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row>
    <row r="374" spans="6:98" x14ac:dyDescent="0.25">
      <c r="F374" s="4"/>
      <c r="G374" s="4"/>
      <c r="H374" s="4"/>
      <c r="I374" s="4"/>
      <c r="J374" s="4"/>
      <c r="K374" s="4"/>
      <c r="L374" s="4"/>
      <c r="M374" s="4"/>
      <c r="N374" s="4"/>
      <c r="O374" s="4"/>
      <c r="P374" s="4"/>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row>
    <row r="375" spans="6:98" x14ac:dyDescent="0.25">
      <c r="F375" s="4"/>
      <c r="G375" s="4"/>
      <c r="H375" s="4"/>
      <c r="I375" s="4"/>
      <c r="J375" s="4"/>
      <c r="K375" s="4"/>
      <c r="L375" s="4"/>
      <c r="M375" s="4"/>
      <c r="N375" s="4"/>
      <c r="O375" s="4"/>
      <c r="P375" s="4"/>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row>
    <row r="376" spans="6:98" x14ac:dyDescent="0.25">
      <c r="F376" s="4"/>
      <c r="G376" s="4"/>
      <c r="H376" s="4"/>
      <c r="I376" s="4"/>
      <c r="J376" s="4"/>
      <c r="K376" s="4"/>
      <c r="L376" s="4"/>
      <c r="M376" s="4"/>
      <c r="N376" s="4"/>
      <c r="O376" s="4"/>
      <c r="P376" s="4"/>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row>
    <row r="377" spans="6:98" x14ac:dyDescent="0.25">
      <c r="F377" s="4"/>
      <c r="G377" s="4"/>
      <c r="H377" s="4"/>
      <c r="I377" s="4"/>
      <c r="J377" s="4"/>
      <c r="K377" s="4"/>
      <c r="L377" s="4"/>
      <c r="M377" s="4"/>
      <c r="N377" s="4"/>
      <c r="O377" s="4"/>
      <c r="P377" s="4"/>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row>
    <row r="378" spans="6:98" x14ac:dyDescent="0.25">
      <c r="F378" s="4"/>
      <c r="G378" s="4"/>
      <c r="H378" s="4"/>
      <c r="I378" s="4"/>
      <c r="J378" s="4"/>
      <c r="K378" s="4"/>
      <c r="L378" s="4"/>
      <c r="M378" s="4"/>
      <c r="N378" s="4"/>
      <c r="O378" s="4"/>
      <c r="P378" s="4"/>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row>
    <row r="379" spans="6:98" x14ac:dyDescent="0.25">
      <c r="F379" s="4"/>
      <c r="G379" s="4"/>
      <c r="H379" s="4"/>
      <c r="I379" s="4"/>
      <c r="J379" s="4"/>
      <c r="K379" s="4"/>
      <c r="L379" s="4"/>
      <c r="M379" s="4"/>
      <c r="N379" s="4"/>
      <c r="O379" s="4"/>
      <c r="P379" s="4"/>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row>
    <row r="380" spans="6:98" x14ac:dyDescent="0.25">
      <c r="F380" s="4"/>
      <c r="G380" s="4"/>
      <c r="H380" s="4"/>
      <c r="I380" s="4"/>
      <c r="J380" s="4"/>
      <c r="K380" s="4"/>
      <c r="L380" s="4"/>
      <c r="M380" s="4"/>
      <c r="N380" s="4"/>
      <c r="O380" s="4"/>
      <c r="P380" s="4"/>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row>
    <row r="381" spans="6:98" x14ac:dyDescent="0.25">
      <c r="F381" s="4"/>
      <c r="G381" s="4"/>
      <c r="H381" s="4"/>
      <c r="I381" s="4"/>
      <c r="J381" s="4"/>
      <c r="K381" s="4"/>
      <c r="L381" s="4"/>
      <c r="M381" s="4"/>
      <c r="N381" s="4"/>
      <c r="O381" s="4"/>
      <c r="P381" s="4"/>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row>
    <row r="382" spans="6:98" x14ac:dyDescent="0.25">
      <c r="F382" s="4"/>
      <c r="G382" s="4"/>
      <c r="H382" s="4"/>
      <c r="I382" s="4"/>
      <c r="J382" s="4"/>
      <c r="K382" s="4"/>
      <c r="L382" s="4"/>
      <c r="M382" s="4"/>
      <c r="N382" s="4"/>
      <c r="O382" s="4"/>
      <c r="P382" s="4"/>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row>
    <row r="383" spans="6:98" x14ac:dyDescent="0.25">
      <c r="F383" s="4"/>
      <c r="G383" s="4"/>
      <c r="H383" s="4"/>
      <c r="I383" s="4"/>
      <c r="J383" s="4"/>
      <c r="K383" s="4"/>
      <c r="L383" s="4"/>
      <c r="M383" s="4"/>
      <c r="N383" s="4"/>
      <c r="O383" s="4"/>
      <c r="P383" s="4"/>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row>
    <row r="384" spans="6:98" x14ac:dyDescent="0.25">
      <c r="F384" s="4"/>
      <c r="G384" s="4"/>
      <c r="H384" s="4"/>
      <c r="I384" s="4"/>
      <c r="J384" s="4"/>
      <c r="K384" s="4"/>
      <c r="L384" s="4"/>
      <c r="M384" s="4"/>
      <c r="N384" s="4"/>
      <c r="O384" s="4"/>
      <c r="P384" s="4"/>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row>
    <row r="385" spans="6:98" x14ac:dyDescent="0.25">
      <c r="F385" s="4"/>
      <c r="G385" s="4"/>
      <c r="H385" s="4"/>
      <c r="I385" s="4"/>
      <c r="J385" s="4"/>
      <c r="K385" s="4"/>
      <c r="L385" s="4"/>
      <c r="M385" s="4"/>
      <c r="N385" s="4"/>
      <c r="O385" s="4"/>
      <c r="P385" s="4"/>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row>
    <row r="386" spans="6:98" x14ac:dyDescent="0.25">
      <c r="F386" s="4"/>
      <c r="G386" s="4"/>
      <c r="H386" s="4"/>
      <c r="I386" s="4"/>
      <c r="J386" s="4"/>
      <c r="K386" s="4"/>
      <c r="L386" s="4"/>
      <c r="M386" s="4"/>
      <c r="N386" s="4"/>
      <c r="O386" s="4"/>
      <c r="P386" s="4"/>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row>
    <row r="387" spans="6:98" x14ac:dyDescent="0.25">
      <c r="F387" s="4"/>
      <c r="G387" s="4"/>
      <c r="H387" s="4"/>
      <c r="I387" s="4"/>
      <c r="J387" s="4"/>
      <c r="K387" s="4"/>
      <c r="L387" s="4"/>
      <c r="M387" s="4"/>
      <c r="N387" s="4"/>
      <c r="O387" s="4"/>
      <c r="P387" s="4"/>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row>
    <row r="388" spans="6:98" x14ac:dyDescent="0.25">
      <c r="F388" s="4"/>
      <c r="G388" s="4"/>
      <c r="H388" s="4"/>
      <c r="I388" s="4"/>
      <c r="J388" s="4"/>
      <c r="K388" s="4"/>
      <c r="L388" s="4"/>
      <c r="M388" s="4"/>
      <c r="N388" s="4"/>
      <c r="O388" s="4"/>
      <c r="P388" s="4"/>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row>
    <row r="389" spans="6:98" x14ac:dyDescent="0.25">
      <c r="F389" s="4"/>
      <c r="G389" s="4"/>
      <c r="H389" s="4"/>
      <c r="I389" s="4"/>
      <c r="J389" s="4"/>
      <c r="K389" s="4"/>
      <c r="L389" s="4"/>
      <c r="M389" s="4"/>
      <c r="N389" s="4"/>
      <c r="O389" s="4"/>
      <c r="P389" s="4"/>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row>
    <row r="390" spans="6:98" x14ac:dyDescent="0.25">
      <c r="F390" s="4"/>
      <c r="G390" s="4"/>
      <c r="H390" s="4"/>
      <c r="I390" s="4"/>
      <c r="J390" s="4"/>
      <c r="K390" s="4"/>
      <c r="L390" s="4"/>
      <c r="M390" s="4"/>
      <c r="N390" s="4"/>
      <c r="O390" s="4"/>
      <c r="P390" s="4"/>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row>
    <row r="391" spans="6:98" x14ac:dyDescent="0.25">
      <c r="F391" s="4"/>
      <c r="G391" s="4"/>
      <c r="H391" s="4"/>
      <c r="I391" s="4"/>
      <c r="J391" s="4"/>
      <c r="K391" s="4"/>
      <c r="L391" s="4"/>
      <c r="M391" s="4"/>
      <c r="N391" s="4"/>
      <c r="O391" s="4"/>
      <c r="P391" s="4"/>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row>
    <row r="392" spans="6:98" x14ac:dyDescent="0.25">
      <c r="F392" s="4"/>
      <c r="G392" s="4"/>
      <c r="H392" s="4"/>
      <c r="I392" s="4"/>
      <c r="J392" s="4"/>
      <c r="K392" s="4"/>
      <c r="L392" s="4"/>
      <c r="M392" s="4"/>
      <c r="N392" s="4"/>
      <c r="O392" s="4"/>
      <c r="P392" s="4"/>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row>
    <row r="393" spans="6:98" x14ac:dyDescent="0.25">
      <c r="F393" s="4"/>
      <c r="G393" s="4"/>
      <c r="H393" s="4"/>
      <c r="I393" s="4"/>
      <c r="J393" s="4"/>
      <c r="K393" s="4"/>
      <c r="L393" s="4"/>
      <c r="M393" s="4"/>
      <c r="N393" s="4"/>
      <c r="O393" s="4"/>
      <c r="P393" s="4"/>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row>
    <row r="394" spans="6:98" x14ac:dyDescent="0.25">
      <c r="F394" s="4"/>
      <c r="G394" s="4"/>
      <c r="H394" s="4"/>
      <c r="I394" s="4"/>
      <c r="J394" s="4"/>
      <c r="K394" s="4"/>
      <c r="L394" s="4"/>
      <c r="M394" s="4"/>
      <c r="N394" s="4"/>
      <c r="O394" s="4"/>
      <c r="P394" s="4"/>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row>
    <row r="395" spans="6:98" x14ac:dyDescent="0.25">
      <c r="F395" s="4"/>
      <c r="G395" s="4"/>
      <c r="H395" s="4"/>
      <c r="I395" s="4"/>
      <c r="J395" s="4"/>
      <c r="K395" s="4"/>
      <c r="L395" s="4"/>
      <c r="M395" s="4"/>
      <c r="N395" s="4"/>
      <c r="O395" s="4"/>
      <c r="P395" s="4"/>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row>
    <row r="396" spans="6:98" x14ac:dyDescent="0.25">
      <c r="F396" s="4"/>
      <c r="G396" s="4"/>
      <c r="H396" s="4"/>
      <c r="I396" s="4"/>
      <c r="J396" s="4"/>
      <c r="K396" s="4"/>
      <c r="L396" s="4"/>
      <c r="M396" s="4"/>
      <c r="N396" s="4"/>
      <c r="O396" s="4"/>
      <c r="P396" s="4"/>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row>
    <row r="397" spans="6:98" x14ac:dyDescent="0.25">
      <c r="F397" s="4"/>
      <c r="G397" s="4"/>
      <c r="H397" s="4"/>
      <c r="I397" s="4"/>
      <c r="J397" s="4"/>
      <c r="K397" s="4"/>
      <c r="L397" s="4"/>
      <c r="M397" s="4"/>
      <c r="N397" s="4"/>
      <c r="O397" s="4"/>
      <c r="P397" s="4"/>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row>
    <row r="398" spans="6:98" x14ac:dyDescent="0.25">
      <c r="F398" s="4"/>
      <c r="G398" s="4"/>
      <c r="H398" s="4"/>
      <c r="I398" s="4"/>
      <c r="J398" s="4"/>
      <c r="K398" s="4"/>
      <c r="L398" s="4"/>
      <c r="M398" s="4"/>
      <c r="N398" s="4"/>
      <c r="O398" s="4"/>
      <c r="P398" s="4"/>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row>
    <row r="399" spans="6:98" x14ac:dyDescent="0.25">
      <c r="F399" s="4"/>
      <c r="G399" s="4"/>
      <c r="H399" s="4"/>
      <c r="I399" s="4"/>
      <c r="J399" s="4"/>
      <c r="K399" s="4"/>
      <c r="L399" s="4"/>
      <c r="M399" s="4"/>
      <c r="N399" s="4"/>
      <c r="O399" s="4"/>
      <c r="P399" s="4"/>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row>
    <row r="400" spans="6:98" x14ac:dyDescent="0.25">
      <c r="F400" s="4"/>
      <c r="G400" s="4"/>
      <c r="H400" s="4"/>
      <c r="I400" s="4"/>
      <c r="J400" s="4"/>
      <c r="K400" s="4"/>
      <c r="L400" s="4"/>
      <c r="M400" s="4"/>
      <c r="N400" s="4"/>
      <c r="O400" s="4"/>
      <c r="P400" s="4"/>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row>
    <row r="401" spans="6:98" x14ac:dyDescent="0.25">
      <c r="F401" s="4"/>
      <c r="G401" s="4"/>
      <c r="H401" s="4"/>
      <c r="I401" s="4"/>
      <c r="J401" s="4"/>
      <c r="K401" s="4"/>
      <c r="L401" s="4"/>
      <c r="M401" s="4"/>
      <c r="N401" s="4"/>
      <c r="O401" s="4"/>
      <c r="P401" s="4"/>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row>
    <row r="402" spans="6:98" x14ac:dyDescent="0.25">
      <c r="F402" s="4"/>
      <c r="G402" s="4"/>
      <c r="H402" s="4"/>
      <c r="I402" s="4"/>
      <c r="J402" s="4"/>
      <c r="K402" s="4"/>
      <c r="L402" s="4"/>
      <c r="M402" s="4"/>
      <c r="N402" s="4"/>
      <c r="O402" s="4"/>
      <c r="P402" s="4"/>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row>
    <row r="403" spans="6:98" x14ac:dyDescent="0.25">
      <c r="F403" s="4"/>
      <c r="G403" s="4"/>
      <c r="H403" s="4"/>
      <c r="I403" s="4"/>
      <c r="J403" s="4"/>
      <c r="K403" s="4"/>
      <c r="L403" s="4"/>
      <c r="M403" s="4"/>
      <c r="N403" s="4"/>
      <c r="O403" s="4"/>
      <c r="P403" s="4"/>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row>
    <row r="404" spans="6:98" x14ac:dyDescent="0.25">
      <c r="F404" s="4"/>
      <c r="G404" s="4"/>
      <c r="H404" s="4"/>
      <c r="I404" s="4"/>
      <c r="J404" s="4"/>
      <c r="K404" s="4"/>
      <c r="L404" s="4"/>
      <c r="M404" s="4"/>
      <c r="N404" s="4"/>
      <c r="O404" s="4"/>
      <c r="P404" s="4"/>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row>
    <row r="405" spans="6:98" x14ac:dyDescent="0.25">
      <c r="F405" s="4"/>
      <c r="G405" s="4"/>
      <c r="H405" s="4"/>
      <c r="I405" s="4"/>
      <c r="J405" s="4"/>
      <c r="K405" s="4"/>
      <c r="L405" s="4"/>
      <c r="M405" s="4"/>
      <c r="N405" s="4"/>
      <c r="O405" s="4"/>
      <c r="P405" s="4"/>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row>
    <row r="406" spans="6:98" x14ac:dyDescent="0.25">
      <c r="F406" s="4"/>
      <c r="G406" s="4"/>
      <c r="H406" s="4"/>
      <c r="I406" s="4"/>
      <c r="J406" s="4"/>
      <c r="K406" s="4"/>
      <c r="L406" s="4"/>
      <c r="M406" s="4"/>
      <c r="N406" s="4"/>
      <c r="O406" s="4"/>
      <c r="P406" s="4"/>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row>
    <row r="407" spans="6:98" x14ac:dyDescent="0.25">
      <c r="F407" s="4"/>
      <c r="G407" s="4"/>
      <c r="H407" s="4"/>
      <c r="I407" s="4"/>
      <c r="J407" s="4"/>
      <c r="K407" s="4"/>
      <c r="L407" s="4"/>
      <c r="M407" s="4"/>
      <c r="N407" s="4"/>
      <c r="O407" s="4"/>
      <c r="P407" s="4"/>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row>
    <row r="408" spans="6:98" x14ac:dyDescent="0.25">
      <c r="F408" s="4"/>
      <c r="G408" s="4"/>
      <c r="H408" s="4"/>
      <c r="I408" s="4"/>
      <c r="J408" s="4"/>
      <c r="K408" s="4"/>
      <c r="L408" s="4"/>
      <c r="M408" s="4"/>
      <c r="N408" s="4"/>
      <c r="O408" s="4"/>
      <c r="P408" s="4"/>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row>
    <row r="409" spans="6:98" x14ac:dyDescent="0.25">
      <c r="F409" s="4"/>
      <c r="G409" s="4"/>
      <c r="H409" s="4"/>
      <c r="I409" s="4"/>
      <c r="J409" s="4"/>
      <c r="K409" s="4"/>
      <c r="L409" s="4"/>
      <c r="M409" s="4"/>
      <c r="N409" s="4"/>
      <c r="O409" s="4"/>
      <c r="P409" s="4"/>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row>
    <row r="410" spans="6:98" x14ac:dyDescent="0.25">
      <c r="F410" s="4"/>
      <c r="G410" s="4"/>
      <c r="H410" s="4"/>
      <c r="I410" s="4"/>
      <c r="J410" s="4"/>
      <c r="K410" s="4"/>
      <c r="L410" s="4"/>
      <c r="M410" s="4"/>
      <c r="N410" s="4"/>
      <c r="O410" s="4"/>
      <c r="P410" s="4"/>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row>
    <row r="411" spans="6:98" x14ac:dyDescent="0.25">
      <c r="F411" s="4"/>
      <c r="G411" s="4"/>
      <c r="H411" s="4"/>
      <c r="I411" s="4"/>
      <c r="J411" s="4"/>
      <c r="K411" s="4"/>
      <c r="L411" s="4"/>
      <c r="M411" s="4"/>
      <c r="N411" s="4"/>
      <c r="O411" s="4"/>
      <c r="P411" s="4"/>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row>
    <row r="412" spans="6:98" x14ac:dyDescent="0.25">
      <c r="F412" s="4"/>
      <c r="G412" s="4"/>
      <c r="H412" s="4"/>
      <c r="I412" s="4"/>
      <c r="J412" s="4"/>
      <c r="K412" s="4"/>
      <c r="L412" s="4"/>
      <c r="M412" s="4"/>
      <c r="N412" s="4"/>
      <c r="O412" s="4"/>
      <c r="P412" s="4"/>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row>
    <row r="413" spans="6:98" x14ac:dyDescent="0.25">
      <c r="F413" s="4"/>
      <c r="G413" s="4"/>
      <c r="H413" s="4"/>
      <c r="I413" s="4"/>
      <c r="J413" s="4"/>
      <c r="K413" s="4"/>
      <c r="L413" s="4"/>
      <c r="M413" s="4"/>
      <c r="N413" s="4"/>
      <c r="O413" s="4"/>
      <c r="P413" s="4"/>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row>
    <row r="414" spans="6:98" x14ac:dyDescent="0.25">
      <c r="F414" s="4"/>
      <c r="G414" s="4"/>
      <c r="H414" s="4"/>
      <c r="I414" s="4"/>
      <c r="J414" s="4"/>
      <c r="K414" s="4"/>
      <c r="L414" s="4"/>
      <c r="M414" s="4"/>
      <c r="N414" s="4"/>
      <c r="O414" s="4"/>
      <c r="P414" s="4"/>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row>
    <row r="415" spans="6:98" x14ac:dyDescent="0.25">
      <c r="F415" s="4"/>
      <c r="G415" s="4"/>
      <c r="H415" s="4"/>
      <c r="I415" s="4"/>
      <c r="J415" s="4"/>
      <c r="K415" s="4"/>
      <c r="L415" s="4"/>
      <c r="M415" s="4"/>
      <c r="N415" s="4"/>
      <c r="O415" s="4"/>
      <c r="P415" s="4"/>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row>
    <row r="416" spans="6:98" x14ac:dyDescent="0.25">
      <c r="F416" s="4"/>
      <c r="G416" s="4"/>
      <c r="H416" s="4"/>
      <c r="I416" s="4"/>
      <c r="J416" s="4"/>
      <c r="K416" s="4"/>
      <c r="L416" s="4"/>
      <c r="M416" s="4"/>
      <c r="N416" s="4"/>
      <c r="O416" s="4"/>
      <c r="P416" s="4"/>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row>
    <row r="417" spans="6:98" x14ac:dyDescent="0.25">
      <c r="F417" s="4"/>
      <c r="G417" s="4"/>
      <c r="H417" s="4"/>
      <c r="I417" s="4"/>
      <c r="J417" s="4"/>
      <c r="K417" s="4"/>
      <c r="L417" s="4"/>
      <c r="M417" s="4"/>
      <c r="N417" s="4"/>
      <c r="O417" s="4"/>
      <c r="P417" s="4"/>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row>
    <row r="418" spans="6:98" x14ac:dyDescent="0.25">
      <c r="F418" s="4"/>
      <c r="G418" s="4"/>
      <c r="H418" s="4"/>
      <c r="I418" s="4"/>
      <c r="J418" s="4"/>
      <c r="K418" s="4"/>
      <c r="L418" s="4"/>
      <c r="M418" s="4"/>
      <c r="N418" s="4"/>
      <c r="O418" s="4"/>
      <c r="P418" s="4"/>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row>
    <row r="419" spans="6:98" x14ac:dyDescent="0.25">
      <c r="F419" s="4"/>
      <c r="G419" s="4"/>
      <c r="H419" s="4"/>
      <c r="I419" s="4"/>
      <c r="J419" s="4"/>
      <c r="K419" s="4"/>
      <c r="L419" s="4"/>
      <c r="M419" s="4"/>
      <c r="N419" s="4"/>
      <c r="O419" s="4"/>
      <c r="P419" s="4"/>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row>
    <row r="420" spans="6:98" x14ac:dyDescent="0.25">
      <c r="F420" s="4"/>
      <c r="G420" s="4"/>
      <c r="H420" s="4"/>
      <c r="I420" s="4"/>
      <c r="J420" s="4"/>
      <c r="K420" s="4"/>
      <c r="L420" s="4"/>
      <c r="M420" s="4"/>
      <c r="N420" s="4"/>
      <c r="O420" s="4"/>
      <c r="P420" s="4"/>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row>
    <row r="421" spans="6:98" x14ac:dyDescent="0.25">
      <c r="F421" s="4"/>
      <c r="G421" s="4"/>
      <c r="H421" s="4"/>
      <c r="I421" s="4"/>
      <c r="J421" s="4"/>
      <c r="K421" s="4"/>
      <c r="L421" s="4"/>
      <c r="M421" s="4"/>
      <c r="N421" s="4"/>
      <c r="O421" s="4"/>
      <c r="P421" s="4"/>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row>
    <row r="422" spans="6:98" x14ac:dyDescent="0.25">
      <c r="F422" s="4"/>
      <c r="G422" s="4"/>
      <c r="H422" s="4"/>
      <c r="I422" s="4"/>
      <c r="J422" s="4"/>
      <c r="K422" s="4"/>
      <c r="L422" s="4"/>
      <c r="M422" s="4"/>
      <c r="N422" s="4"/>
      <c r="O422" s="4"/>
      <c r="P422" s="4"/>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row>
    <row r="423" spans="6:98" x14ac:dyDescent="0.25">
      <c r="F423" s="4"/>
      <c r="G423" s="4"/>
      <c r="H423" s="4"/>
      <c r="I423" s="4"/>
      <c r="J423" s="4"/>
      <c r="K423" s="4"/>
      <c r="L423" s="4"/>
      <c r="M423" s="4"/>
      <c r="N423" s="4"/>
      <c r="O423" s="4"/>
      <c r="P423" s="4"/>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row>
    <row r="424" spans="6:98" x14ac:dyDescent="0.25">
      <c r="F424" s="4"/>
      <c r="G424" s="4"/>
      <c r="H424" s="4"/>
      <c r="I424" s="4"/>
      <c r="J424" s="4"/>
      <c r="K424" s="4"/>
      <c r="L424" s="4"/>
      <c r="M424" s="4"/>
      <c r="N424" s="4"/>
      <c r="O424" s="4"/>
      <c r="P424" s="4"/>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row>
    <row r="425" spans="6:98" x14ac:dyDescent="0.25">
      <c r="F425" s="4"/>
      <c r="G425" s="4"/>
      <c r="H425" s="4"/>
      <c r="I425" s="4"/>
      <c r="J425" s="4"/>
      <c r="K425" s="4"/>
      <c r="L425" s="4"/>
      <c r="M425" s="4"/>
      <c r="N425" s="4"/>
      <c r="O425" s="4"/>
      <c r="P425" s="4"/>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row>
    <row r="426" spans="6:98" x14ac:dyDescent="0.25">
      <c r="F426" s="4"/>
      <c r="G426" s="4"/>
      <c r="H426" s="4"/>
      <c r="I426" s="4"/>
      <c r="J426" s="4"/>
      <c r="K426" s="4"/>
      <c r="L426" s="4"/>
      <c r="M426" s="4"/>
      <c r="N426" s="4"/>
      <c r="O426" s="4"/>
      <c r="P426" s="4"/>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row>
    <row r="427" spans="6:98" x14ac:dyDescent="0.25">
      <c r="F427" s="4"/>
      <c r="G427" s="4"/>
      <c r="H427" s="4"/>
      <c r="I427" s="4"/>
      <c r="J427" s="4"/>
      <c r="K427" s="4"/>
      <c r="L427" s="4"/>
      <c r="M427" s="4"/>
      <c r="N427" s="4"/>
      <c r="O427" s="4"/>
      <c r="P427" s="4"/>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row>
    <row r="428" spans="6:98" x14ac:dyDescent="0.25">
      <c r="F428" s="4"/>
      <c r="G428" s="4"/>
      <c r="H428" s="4"/>
      <c r="I428" s="4"/>
      <c r="J428" s="4"/>
      <c r="K428" s="4"/>
      <c r="L428" s="4"/>
      <c r="M428" s="4"/>
      <c r="N428" s="4"/>
      <c r="O428" s="4"/>
      <c r="P428" s="4"/>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row>
    <row r="429" spans="6:98" x14ac:dyDescent="0.25">
      <c r="F429" s="4"/>
      <c r="G429" s="4"/>
      <c r="H429" s="4"/>
      <c r="I429" s="4"/>
      <c r="J429" s="4"/>
      <c r="K429" s="4"/>
      <c r="L429" s="4"/>
      <c r="M429" s="4"/>
      <c r="N429" s="4"/>
      <c r="O429" s="4"/>
      <c r="P429" s="4"/>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row>
    <row r="430" spans="6:98" x14ac:dyDescent="0.25">
      <c r="F430" s="4"/>
      <c r="G430" s="4"/>
      <c r="H430" s="4"/>
      <c r="I430" s="4"/>
      <c r="J430" s="4"/>
      <c r="K430" s="4"/>
      <c r="L430" s="4"/>
      <c r="M430" s="4"/>
      <c r="N430" s="4"/>
      <c r="O430" s="4"/>
      <c r="P430" s="4"/>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row>
    <row r="431" spans="6:98" x14ac:dyDescent="0.25">
      <c r="F431" s="4"/>
      <c r="G431" s="4"/>
      <c r="H431" s="4"/>
      <c r="I431" s="4"/>
      <c r="J431" s="4"/>
      <c r="K431" s="4"/>
      <c r="L431" s="4"/>
      <c r="M431" s="4"/>
      <c r="N431" s="4"/>
      <c r="O431" s="4"/>
      <c r="P431" s="4"/>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row>
    <row r="432" spans="6:98" x14ac:dyDescent="0.25">
      <c r="F432" s="4"/>
      <c r="G432" s="4"/>
      <c r="H432" s="4"/>
      <c r="I432" s="4"/>
      <c r="J432" s="4"/>
      <c r="K432" s="4"/>
      <c r="L432" s="4"/>
      <c r="M432" s="4"/>
      <c r="N432" s="4"/>
      <c r="O432" s="4"/>
      <c r="P432" s="4"/>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row>
    <row r="433" spans="6:98" x14ac:dyDescent="0.25">
      <c r="F433" s="4"/>
      <c r="G433" s="4"/>
      <c r="H433" s="4"/>
      <c r="I433" s="4"/>
      <c r="J433" s="4"/>
      <c r="K433" s="4"/>
      <c r="L433" s="4"/>
      <c r="M433" s="4"/>
      <c r="N433" s="4"/>
      <c r="O433" s="4"/>
      <c r="P433" s="4"/>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row>
    <row r="434" spans="6:98" x14ac:dyDescent="0.25">
      <c r="F434" s="4"/>
      <c r="G434" s="4"/>
      <c r="H434" s="4"/>
      <c r="I434" s="4"/>
      <c r="J434" s="4"/>
      <c r="K434" s="4"/>
      <c r="L434" s="4"/>
      <c r="M434" s="4"/>
      <c r="N434" s="4"/>
      <c r="O434" s="4"/>
      <c r="P434" s="4"/>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row>
    <row r="435" spans="6:98" x14ac:dyDescent="0.25">
      <c r="F435" s="4"/>
      <c r="G435" s="4"/>
      <c r="H435" s="4"/>
      <c r="I435" s="4"/>
      <c r="J435" s="4"/>
      <c r="K435" s="4"/>
      <c r="L435" s="4"/>
      <c r="M435" s="4"/>
      <c r="N435" s="4"/>
      <c r="O435" s="4"/>
      <c r="P435" s="4"/>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row>
    <row r="436" spans="6:98" x14ac:dyDescent="0.25">
      <c r="F436" s="4"/>
      <c r="G436" s="4"/>
      <c r="H436" s="4"/>
      <c r="I436" s="4"/>
      <c r="J436" s="4"/>
      <c r="K436" s="4"/>
      <c r="L436" s="4"/>
      <c r="M436" s="4"/>
      <c r="N436" s="4"/>
      <c r="O436" s="4"/>
      <c r="P436" s="4"/>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row>
    <row r="437" spans="6:98" x14ac:dyDescent="0.25">
      <c r="F437" s="4"/>
      <c r="G437" s="4"/>
      <c r="H437" s="4"/>
      <c r="I437" s="4"/>
      <c r="J437" s="4"/>
      <c r="K437" s="4"/>
      <c r="L437" s="4"/>
      <c r="M437" s="4"/>
      <c r="N437" s="4"/>
      <c r="O437" s="4"/>
      <c r="P437" s="4"/>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row>
    <row r="438" spans="6:98" x14ac:dyDescent="0.25">
      <c r="F438" s="4"/>
      <c r="G438" s="4"/>
      <c r="H438" s="4"/>
      <c r="I438" s="4"/>
      <c r="J438" s="4"/>
      <c r="K438" s="4"/>
      <c r="L438" s="4"/>
      <c r="M438" s="4"/>
      <c r="N438" s="4"/>
      <c r="O438" s="4"/>
      <c r="P438" s="4"/>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row>
    <row r="439" spans="6:98" x14ac:dyDescent="0.25">
      <c r="F439" s="4"/>
      <c r="G439" s="4"/>
      <c r="H439" s="4"/>
      <c r="I439" s="4"/>
      <c r="J439" s="4"/>
      <c r="K439" s="4"/>
      <c r="L439" s="4"/>
      <c r="M439" s="4"/>
      <c r="N439" s="4"/>
      <c r="O439" s="4"/>
      <c r="P439" s="4"/>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row>
    <row r="440" spans="6:98" x14ac:dyDescent="0.25">
      <c r="F440" s="4"/>
      <c r="G440" s="4"/>
      <c r="H440" s="4"/>
      <c r="I440" s="4"/>
      <c r="J440" s="4"/>
      <c r="K440" s="4"/>
      <c r="L440" s="4"/>
      <c r="M440" s="4"/>
      <c r="N440" s="4"/>
      <c r="O440" s="4"/>
      <c r="P440" s="4"/>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row>
    <row r="441" spans="6:98" x14ac:dyDescent="0.25">
      <c r="F441" s="4"/>
      <c r="G441" s="4"/>
      <c r="H441" s="4"/>
      <c r="I441" s="4"/>
      <c r="J441" s="4"/>
      <c r="K441" s="4"/>
      <c r="L441" s="4"/>
      <c r="M441" s="4"/>
      <c r="N441" s="4"/>
      <c r="O441" s="4"/>
      <c r="P441" s="4"/>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row>
  </sheetData>
  <sortState ref="A2:Q319">
    <sortCondition ref="C2:C319"/>
    <sortCondition ref="A2:A319"/>
    <sortCondition ref="B2:B319"/>
  </sortState>
  <dataConsolidate/>
  <hyperlinks>
    <hyperlink ref="A77" r:id="rId1"/>
    <hyperlink ref="Q14:Q29" r:id="rId2" display="Catalog page 70"/>
    <hyperlink ref="Q30" r:id="rId3" display="Catalog page 101-5"/>
    <hyperlink ref="A103" r:id="rId4"/>
    <hyperlink ref="A110" r:id="rId5"/>
    <hyperlink ref="Q38:Q40" r:id="rId6" display="Catalog page 37"/>
    <hyperlink ref="A116" r:id="rId7"/>
    <hyperlink ref="A122" r:id="rId8"/>
    <hyperlink ref="Q129" r:id="rId9"/>
    <hyperlink ref="Q126" r:id="rId10"/>
    <hyperlink ref="A299" r:id="rId11" display="South Seatle Community College"/>
    <hyperlink ref="A290" r:id="rId12" display="Shoreline College"/>
    <hyperlink ref="A276" r:id="rId13"/>
    <hyperlink ref="A4" r:id="rId14"/>
    <hyperlink ref="A10" r:id="rId15" display="Eastern "/>
    <hyperlink ref="A7" r:id="rId16"/>
    <hyperlink ref="A13" r:id="rId17"/>
    <hyperlink ref="A14" r:id="rId18"/>
    <hyperlink ref="A12" r:id="rId19"/>
    <hyperlink ref="A9" r:id="rId20"/>
    <hyperlink ref="A8" r:id="rId21"/>
    <hyperlink ref="A222" r:id="rId22"/>
    <hyperlink ref="A100" r:id="rId23"/>
    <hyperlink ref="A201" r:id="rId24"/>
    <hyperlink ref="A202" r:id="rId25"/>
    <hyperlink ref="A203" r:id="rId26"/>
    <hyperlink ref="A207" r:id="rId27"/>
    <hyperlink ref="A214" r:id="rId28"/>
    <hyperlink ref="Q4" r:id="rId29" display="Catalog p90 "/>
    <hyperlink ref="Q5" r:id="rId30" display="Catalog p90 "/>
    <hyperlink ref="Q6" r:id="rId31" display="Catalog p90 "/>
    <hyperlink ref="A5" r:id="rId32"/>
    <hyperlink ref="A6" r:id="rId33"/>
    <hyperlink ref="A11" r:id="rId34"/>
    <hyperlink ref="A219" r:id="rId35"/>
    <hyperlink ref="A220" r:id="rId36"/>
    <hyperlink ref="A250" r:id="rId37"/>
    <hyperlink ref="A256" r:id="rId38" display="Institute for Extended Learning, Spokane"/>
    <hyperlink ref="A259" r:id="rId39"/>
    <hyperlink ref="A302" r:id="rId40"/>
    <hyperlink ref="A301" r:id="rId41"/>
    <hyperlink ref="A300" r:id="rId42"/>
    <hyperlink ref="A278" r:id="rId43"/>
    <hyperlink ref="A318" r:id="rId44"/>
    <hyperlink ref="A322" r:id="rId45"/>
    <hyperlink ref="A3" r:id="rId46"/>
    <hyperlink ref="A283" r:id="rId47"/>
    <hyperlink ref="A76" r:id="rId48"/>
    <hyperlink ref="A59" r:id="rId49"/>
    <hyperlink ref="A50" r:id="rId50" display="Montana State University College of Technology, Great Falls"/>
    <hyperlink ref="A145:A146" r:id="rId51" display="Miles Community College"/>
    <hyperlink ref="A258" r:id="rId52"/>
    <hyperlink ref="A272" r:id="rId53"/>
    <hyperlink ref="A277" r:id="rId54"/>
    <hyperlink ref="A298" r:id="rId55" display="South Seatle Community College"/>
    <hyperlink ref="A266" r:id="rId56"/>
    <hyperlink ref="A267" r:id="rId57"/>
    <hyperlink ref="A135" r:id="rId58"/>
    <hyperlink ref="A136" r:id="rId59"/>
    <hyperlink ref="A171" r:id="rId60" display="Bringham Young University"/>
    <hyperlink ref="A186:A191" r:id="rId61" display="University of Utah"/>
    <hyperlink ref="A180" r:id="rId62"/>
    <hyperlink ref="A197:A198" r:id="rId63" display="Utah Valley University"/>
    <hyperlink ref="A191" r:id="rId64"/>
    <hyperlink ref="A43" r:id="rId65"/>
    <hyperlink ref="A41" r:id="rId66"/>
    <hyperlink ref="A51" r:id="rId67"/>
    <hyperlink ref="A35" r:id="rId68"/>
    <hyperlink ref="A53" r:id="rId69"/>
    <hyperlink ref="A26" r:id="rId70"/>
    <hyperlink ref="A25" r:id="rId71"/>
    <hyperlink ref="A28" r:id="rId72"/>
    <hyperlink ref="A30" r:id="rId73"/>
    <hyperlink ref="A320" r:id="rId74"/>
    <hyperlink ref="A315" r:id="rId75"/>
    <hyperlink ref="A316" r:id="rId76"/>
    <hyperlink ref="A27" r:id="rId77"/>
    <hyperlink ref="A198" r:id="rId78"/>
    <hyperlink ref="A200" r:id="rId79"/>
    <hyperlink ref="A267:A268" r:id="rId80" display="Central Washington University"/>
    <hyperlink ref="A193" r:id="rId81"/>
    <hyperlink ref="A275:A277" r:id="rId82" display="Clover Park Technical College"/>
    <hyperlink ref="A221" r:id="rId83"/>
    <hyperlink ref="A243" r:id="rId84"/>
    <hyperlink ref="A245" r:id="rId85"/>
    <hyperlink ref="A247" r:id="rId86"/>
    <hyperlink ref="A252" r:id="rId87"/>
    <hyperlink ref="A254" r:id="rId88"/>
    <hyperlink ref="A255" r:id="rId89"/>
    <hyperlink ref="A298" r:id="rId90" display="Lower Columbia College"/>
    <hyperlink ref="A268" r:id="rId91"/>
    <hyperlink ref="A269" r:id="rId92"/>
    <hyperlink ref="A281" r:id="rId93"/>
    <hyperlink ref="A282" r:id="rId94"/>
    <hyperlink ref="A288" r:id="rId95"/>
    <hyperlink ref="A296" r:id="rId96"/>
    <hyperlink ref="A289" r:id="rId97"/>
    <hyperlink ref="A297" r:id="rId98"/>
    <hyperlink ref="A246" r:id="rId99"/>
    <hyperlink ref="A304" r:id="rId100"/>
    <hyperlink ref="A192" r:id="rId101"/>
    <hyperlink ref="A87" r:id="rId102"/>
    <hyperlink ref="A93" r:id="rId103"/>
    <hyperlink ref="A88" r:id="rId104"/>
    <hyperlink ref="A89" r:id="rId105"/>
    <hyperlink ref="A91" r:id="rId106"/>
    <hyperlink ref="A90" r:id="rId107"/>
    <hyperlink ref="A92" r:id="rId108"/>
    <hyperlink ref="A96" r:id="rId109"/>
    <hyperlink ref="A97" r:id="rId110"/>
    <hyperlink ref="A95" r:id="rId111"/>
    <hyperlink ref="A94" r:id="rId112"/>
    <hyperlink ref="A174" r:id="rId113"/>
    <hyperlink ref="A178" r:id="rId114"/>
    <hyperlink ref="A175" r:id="rId115"/>
    <hyperlink ref="A176" r:id="rId116"/>
    <hyperlink ref="A23" r:id="rId117"/>
    <hyperlink ref="A279" r:id="rId118"/>
    <hyperlink ref="A113" r:id="rId119"/>
    <hyperlink ref="A303" r:id="rId120"/>
    <hyperlink ref="A22" r:id="rId121"/>
    <hyperlink ref="A317" r:id="rId122"/>
    <hyperlink ref="A15" r:id="rId123"/>
    <hyperlink ref="A24" r:id="rId124"/>
    <hyperlink ref="A29" r:id="rId125"/>
    <hyperlink ref="A36" r:id="rId126"/>
    <hyperlink ref="A85" r:id="rId127"/>
    <hyperlink ref="B30" r:id="rId128"/>
    <hyperlink ref="B27" r:id="rId129"/>
    <hyperlink ref="B94" r:id="rId130"/>
    <hyperlink ref="B93" r:id="rId131"/>
    <hyperlink ref="B90" r:id="rId132"/>
    <hyperlink ref="B89" r:id="rId133"/>
    <hyperlink ref="B95" r:id="rId134"/>
    <hyperlink ref="B96" r:id="rId135" location="utility_workforce"/>
    <hyperlink ref="B45" r:id="rId136"/>
    <hyperlink ref="B12" r:id="rId137"/>
    <hyperlink ref="B121" r:id="rId138"/>
    <hyperlink ref="B120" r:id="rId139"/>
    <hyperlink ref="B108" r:id="rId140" display="Sustainability Coordinator "/>
    <hyperlink ref="B100" r:id="rId141"/>
    <hyperlink ref="B99" r:id="rId142"/>
    <hyperlink ref="B317" r:id="rId143"/>
    <hyperlink ref="B234" r:id="rId144"/>
    <hyperlink ref="B22" r:id="rId145"/>
    <hyperlink ref="B21" r:id="rId146" display="Electrical Engineering"/>
    <hyperlink ref="B303" r:id="rId147"/>
    <hyperlink ref="B266" r:id="rId148"/>
    <hyperlink ref="B265" r:id="rId149"/>
    <hyperlink ref="B257" r:id="rId150"/>
    <hyperlink ref="B279" r:id="rId151" display="Construction Management"/>
    <hyperlink ref="B277" r:id="rId152"/>
    <hyperlink ref="B270" r:id="rId153"/>
    <hyperlink ref="B273" r:id="rId154"/>
    <hyperlink ref="B269" r:id="rId155"/>
    <hyperlink ref="B226" r:id="rId156"/>
    <hyperlink ref="B225" r:id="rId157"/>
    <hyperlink ref="B177" r:id="rId158"/>
    <hyperlink ref="B174" r:id="rId159"/>
    <hyperlink ref="B175" r:id="rId160"/>
    <hyperlink ref="B143" r:id="rId161"/>
    <hyperlink ref="B141" r:id="rId162"/>
    <hyperlink ref="B142" r:id="rId163" location="kela"/>
    <hyperlink ref="B144" r:id="rId164" location="ket2"/>
    <hyperlink ref="B172" r:id="rId165"/>
    <hyperlink ref="B53" r:id="rId166"/>
    <hyperlink ref="B159" r:id="rId167"/>
    <hyperlink ref="B153" r:id="rId168"/>
    <hyperlink ref="B155" r:id="rId169"/>
    <hyperlink ref="B156" r:id="rId170"/>
    <hyperlink ref="B157" r:id="rId171"/>
    <hyperlink ref="B323" r:id="rId172"/>
    <hyperlink ref="B304" r:id="rId173"/>
    <hyperlink ref="B246" r:id="rId174"/>
    <hyperlink ref="B296" r:id="rId175"/>
    <hyperlink ref="B289" r:id="rId176"/>
    <hyperlink ref="B287" r:id="rId177"/>
    <hyperlink ref="B263" r:id="rId178"/>
    <hyperlink ref="B264" r:id="rId179"/>
    <hyperlink ref="B267" r:id="rId180"/>
    <hyperlink ref="B282" r:id="rId181"/>
    <hyperlink ref="B281" r:id="rId182" display="Commercial Building Technology- AAS or COC"/>
    <hyperlink ref="B280" r:id="rId183" display="Construction Management"/>
    <hyperlink ref="B260" r:id="rId184"/>
    <hyperlink ref="B261" r:id="rId185"/>
    <hyperlink ref="B262" r:id="rId186"/>
    <hyperlink ref="B253" r:id="rId187" display="Welding Technology"/>
    <hyperlink ref="B252" r:id="rId188" display="Carpentry Technology"/>
    <hyperlink ref="B244" r:id="rId189"/>
    <hyperlink ref="B245" r:id="rId190"/>
    <hyperlink ref="B233" r:id="rId191" display="BS- Environmental Science "/>
    <hyperlink ref="B231" r:id="rId192" display="BS- Applied Technology"/>
    <hyperlink ref="B236" r:id="rId193" display="BS- Technology and Construction"/>
    <hyperlink ref="B232" r:id="rId194" display="BS- Electrical Engineering"/>
    <hyperlink ref="B228" r:id="rId195"/>
    <hyperlink ref="B227" r:id="rId196"/>
    <hyperlink ref="B224" r:id="rId197"/>
    <hyperlink ref="B221" r:id="rId198" display="Sustainable Business MS"/>
    <hyperlink ref="B216" r:id="rId199"/>
    <hyperlink ref="B217" r:id="rId200"/>
    <hyperlink ref="B199" r:id="rId201" location="certificatecompletion_sustainable_business_best_practices"/>
    <hyperlink ref="B198" r:id="rId202" location="greendesign" display="Green Sustainable Design"/>
    <hyperlink ref="B51" r:id="rId203" location="Programs"/>
    <hyperlink ref="B50" r:id="rId204" location="Programs"/>
    <hyperlink ref="B306" r:id="rId205"/>
    <hyperlink ref="B305" r:id="rId206"/>
    <hyperlink ref="B308" r:id="rId207"/>
    <hyperlink ref="B316" r:id="rId208" display="Electrical Engineering minor/BS/MS  "/>
    <hyperlink ref="B315" r:id="rId209" display="Construction Management BS or Minor"/>
    <hyperlink ref="B319" r:id="rId210"/>
    <hyperlink ref="B321" r:id="rId211"/>
    <hyperlink ref="B320" r:id="rId212"/>
    <hyperlink ref="B28" r:id="rId213"/>
    <hyperlink ref="B69" r:id="rId214" display="Community and Environmental Planning Option in Geology MS/BS  "/>
    <hyperlink ref="B68" r:id="rId215"/>
    <hyperlink ref="B65" r:id="rId216"/>
    <hyperlink ref="B67" r:id="rId217"/>
    <hyperlink ref="B56" r:id="rId218"/>
    <hyperlink ref="B55" r:id="rId219"/>
    <hyperlink ref="B40" r:id="rId220"/>
    <hyperlink ref="B39" r:id="rId221"/>
    <hyperlink ref="B38" r:id="rId222"/>
    <hyperlink ref="B37" r:id="rId223"/>
    <hyperlink ref="B36" r:id="rId224"/>
    <hyperlink ref="B35" r:id="rId225"/>
    <hyperlink ref="B44" r:id="rId226"/>
    <hyperlink ref="B43" r:id="rId227"/>
    <hyperlink ref="B191" r:id="rId228"/>
    <hyperlink ref="B189" r:id="rId229"/>
    <hyperlink ref="B186" r:id="rId230"/>
    <hyperlink ref="B187" r:id="rId231"/>
    <hyperlink ref="B188" r:id="rId232"/>
    <hyperlink ref="B183" r:id="rId233"/>
    <hyperlink ref="B184" r:id="rId234"/>
    <hyperlink ref="B185" r:id="rId235"/>
    <hyperlink ref="B190" r:id="rId236"/>
    <hyperlink ref="B181" r:id="rId237"/>
    <hyperlink ref="B180" r:id="rId238"/>
    <hyperlink ref="B182" r:id="rId239"/>
    <hyperlink ref="B178" r:id="rId240"/>
    <hyperlink ref="B176" r:id="rId241"/>
    <hyperlink ref="B179" r:id="rId242"/>
    <hyperlink ref="B170" r:id="rId243"/>
    <hyperlink ref="B163" r:id="rId244"/>
    <hyperlink ref="B161" r:id="rId245"/>
    <hyperlink ref="B158" r:id="rId246"/>
    <hyperlink ref="B154" r:id="rId247"/>
    <hyperlink ref="B136" r:id="rId248"/>
    <hyperlink ref="B135" r:id="rId249"/>
    <hyperlink ref="B134" r:id="rId250"/>
    <hyperlink ref="B140" r:id="rId251"/>
    <hyperlink ref="B146" r:id="rId252"/>
    <hyperlink ref="B148" r:id="rId253"/>
    <hyperlink ref="B138" r:id="rId254"/>
    <hyperlink ref="B145" r:id="rId255"/>
    <hyperlink ref="B150" r:id="rId256"/>
    <hyperlink ref="B151" r:id="rId257"/>
    <hyperlink ref="B147" r:id="rId258"/>
    <hyperlink ref="B149" r:id="rId259"/>
    <hyperlink ref="B139" r:id="rId260"/>
    <hyperlink ref="B152" r:id="rId261"/>
    <hyperlink ref="B41" r:id="rId262"/>
    <hyperlink ref="B229" r:id="rId263"/>
    <hyperlink ref="B32" r:id="rId264"/>
    <hyperlink ref="B33" r:id="rId265" display="AS Biofuels Emphasis"/>
    <hyperlink ref="B34" r:id="rId266"/>
    <hyperlink ref="B29" r:id="rId267"/>
    <hyperlink ref="B58" r:id="rId268"/>
    <hyperlink ref="B49" r:id="rId269"/>
    <hyperlink ref="B75" r:id="rId270"/>
    <hyperlink ref="B278" r:id="rId271"/>
    <hyperlink ref="B302" r:id="rId272" display="HVAC AAS"/>
    <hyperlink ref="B300" r:id="rId273" display="Electrical Maintenance and Automation"/>
    <hyperlink ref="B301" r:id="rId274" display="Electrical Maintenance and Automation"/>
    <hyperlink ref="B259" r:id="rId275" location="Ener-Cert"/>
    <hyperlink ref="B258" r:id="rId276" location="Ener-Cert"/>
    <hyperlink ref="B220" r:id="rId277" display="http://www.centralia.edu/coe/certificates.html"/>
    <hyperlink ref="B219" r:id="rId278" display="Energy Technology Power Operations AAS"/>
    <hyperlink ref="B210" r:id="rId279"/>
    <hyperlink ref="B211" r:id="rId280"/>
    <hyperlink ref="B10" r:id="rId281" display="Energy Systems Technician - new in Fall 2010"/>
    <hyperlink ref="B205" r:id="rId282"/>
    <hyperlink ref="B202" r:id="rId283"/>
    <hyperlink ref="B203" r:id="rId284"/>
    <hyperlink ref="B200" r:id="rId285"/>
    <hyperlink ref="B201" r:id="rId286"/>
    <hyperlink ref="B222" r:id="rId287"/>
    <hyperlink ref="B7" r:id="rId288"/>
    <hyperlink ref="B8" r:id="rId289"/>
    <hyperlink ref="B9" r:id="rId290"/>
    <hyperlink ref="B11" r:id="rId291"/>
    <hyperlink ref="B14" r:id="rId292"/>
    <hyperlink ref="B13" r:id="rId293"/>
    <hyperlink ref="B275" r:id="rId294"/>
    <hyperlink ref="B130" r:id="rId295" display="Electrician Apprentice Technologies AAS  "/>
    <hyperlink ref="B131" r:id="rId296" display="Electrician Apprentice Technologies Certificate"/>
    <hyperlink ref="B132" r:id="rId297"/>
    <hyperlink ref="B126" r:id="rId298"/>
    <hyperlink ref="B123" r:id="rId299"/>
    <hyperlink ref="B122" r:id="rId300"/>
    <hyperlink ref="B111" r:id="rId301"/>
    <hyperlink ref="B32:B34" r:id="rId302" display="Electrician Apprentice Technologies AAS  "/>
    <hyperlink ref="B35:B37" r:id="rId303" display="Energy Management Technician AAS"/>
    <hyperlink ref="B84" r:id="rId304" display="Renewable Energy Management"/>
    <hyperlink ref="B76" r:id="rId305"/>
    <hyperlink ref="B42" r:id="rId306"/>
    <hyperlink ref="A46" r:id="rId307"/>
    <hyperlink ref="B46" r:id="rId308"/>
    <hyperlink ref="B47" r:id="rId309"/>
    <hyperlink ref="A47:A49" r:id="rId310" display="Montana State University College of Technology, Billings"/>
    <hyperlink ref="B48" r:id="rId311"/>
    <hyperlink ref="A52" r:id="rId312"/>
    <hyperlink ref="B52" r:id="rId313"/>
    <hyperlink ref="B57" r:id="rId314"/>
    <hyperlink ref="A58" r:id="rId315"/>
    <hyperlink ref="B59" r:id="rId316"/>
    <hyperlink ref="A60" r:id="rId317"/>
    <hyperlink ref="B60" r:id="rId318"/>
    <hyperlink ref="A61" r:id="rId319"/>
    <hyperlink ref="B61" r:id="rId320"/>
    <hyperlink ref="B288" r:id="rId321"/>
    <hyperlink ref="A62" r:id="rId322"/>
    <hyperlink ref="B63" r:id="rId323"/>
    <hyperlink ref="B62" r:id="rId324"/>
    <hyperlink ref="A64" r:id="rId325"/>
    <hyperlink ref="B64" r:id="rId326"/>
    <hyperlink ref="B66" r:id="rId327"/>
    <hyperlink ref="A68" r:id="rId328"/>
    <hyperlink ref="A69" r:id="rId329"/>
    <hyperlink ref="A70" r:id="rId330"/>
    <hyperlink ref="A75" r:id="rId331"/>
    <hyperlink ref="A84:A85" r:id="rId332" display="Chemeteka Community College"/>
    <hyperlink ref="A86" r:id="rId333"/>
    <hyperlink ref="A98" r:id="rId334"/>
    <hyperlink ref="A99" r:id="rId335"/>
    <hyperlink ref="A101" r:id="rId336"/>
    <hyperlink ref="A102" r:id="rId337"/>
    <hyperlink ref="A109" r:id="rId338"/>
    <hyperlink ref="A112" r:id="rId339"/>
    <hyperlink ref="A114" r:id="rId340"/>
    <hyperlink ref="A115" r:id="rId341"/>
    <hyperlink ref="A127" r:id="rId342"/>
    <hyperlink ref="A128" r:id="rId343"/>
    <hyperlink ref="A129" r:id="rId344"/>
    <hyperlink ref="A133" r:id="rId345" display="Montana State University College of Technology, Billings"/>
    <hyperlink ref="A134" r:id="rId346" display="Montana State University College of Technology, Billings"/>
    <hyperlink ref="A137" r:id="rId347"/>
    <hyperlink ref="A173" r:id="rId348" display="Southern Utah University"/>
    <hyperlink ref="A199" r:id="rId349" display="Weber State University"/>
    <hyperlink ref="A204" r:id="rId350"/>
    <hyperlink ref="A211" r:id="rId351"/>
    <hyperlink ref="A224" r:id="rId352" display="Montana State University Northern "/>
    <hyperlink ref="A225:A228" r:id="rId353" display="Montana State University Northern "/>
    <hyperlink ref="A229" r:id="rId354"/>
    <hyperlink ref="A230" r:id="rId355"/>
    <hyperlink ref="A244" r:id="rId356"/>
    <hyperlink ref="A248" r:id="rId357"/>
    <hyperlink ref="A251" r:id="rId358"/>
    <hyperlink ref="A253" r:id="rId359"/>
    <hyperlink ref="A257" r:id="rId360"/>
    <hyperlink ref="A260" r:id="rId361" display="University of Washington "/>
    <hyperlink ref="A270" r:id="rId362"/>
    <hyperlink ref="A280" r:id="rId363"/>
    <hyperlink ref="A287" r:id="rId364"/>
    <hyperlink ref="A321" r:id="rId365"/>
    <hyperlink ref="A323" r:id="rId366"/>
    <hyperlink ref="Q206" r:id="rId367"/>
    <hyperlink ref="B77" r:id="rId368" display="Electrician Apprenticeship Technologies SCPC"/>
    <hyperlink ref="B78" r:id="rId369"/>
    <hyperlink ref="A83" r:id="rId370" display="Chemeteka Community College"/>
    <hyperlink ref="B83" r:id="rId371"/>
    <hyperlink ref="B82" r:id="rId372"/>
    <hyperlink ref="Q83" r:id="rId373"/>
    <hyperlink ref="A82" r:id="rId374" display="Chemeteka Community College"/>
    <hyperlink ref="B97" r:id="rId375"/>
    <hyperlink ref="B91" r:id="rId376"/>
    <hyperlink ref="B86" r:id="rId377"/>
    <hyperlink ref="B85" r:id="rId378"/>
    <hyperlink ref="B92" r:id="rId379"/>
    <hyperlink ref="B87" r:id="rId380"/>
    <hyperlink ref="B88" r:id="rId381"/>
    <hyperlink ref="B98" r:id="rId382"/>
    <hyperlink ref="A71" r:id="rId383"/>
    <hyperlink ref="B71" r:id="rId384"/>
    <hyperlink ref="A72" r:id="rId385"/>
    <hyperlink ref="A73" r:id="rId386"/>
    <hyperlink ref="B72" r:id="rId387"/>
    <hyperlink ref="A74" r:id="rId388"/>
    <hyperlink ref="B73" r:id="rId389" display="Bachelor of Science (B.S.) in Environmental Interpretation."/>
    <hyperlink ref="B74" r:id="rId390"/>
    <hyperlink ref="A79" r:id="rId391"/>
    <hyperlink ref="A80:A81" r:id="rId392" display="Central Oregon Community College"/>
    <hyperlink ref="B79" r:id="rId393"/>
    <hyperlink ref="B80" r:id="rId394"/>
    <hyperlink ref="B81" r:id="rId395"/>
    <hyperlink ref="B101" r:id="rId396"/>
    <hyperlink ref="B102" r:id="rId397"/>
    <hyperlink ref="B106" r:id="rId398"/>
    <hyperlink ref="B105" r:id="rId399"/>
    <hyperlink ref="B107" r:id="rId400"/>
    <hyperlink ref="B109" r:id="rId401"/>
    <hyperlink ref="B110" r:id="rId402"/>
    <hyperlink ref="B112" r:id="rId403"/>
    <hyperlink ref="B113" r:id="rId404"/>
    <hyperlink ref="B115" r:id="rId405"/>
    <hyperlink ref="B116" r:id="rId406"/>
    <hyperlink ref="B117" r:id="rId407"/>
    <hyperlink ref="B118" r:id="rId408"/>
    <hyperlink ref="B119" r:id="rId409"/>
    <hyperlink ref="A123" r:id="rId410"/>
    <hyperlink ref="B124" r:id="rId411"/>
    <hyperlink ref="B125" r:id="rId412"/>
    <hyperlink ref="B129" r:id="rId413"/>
    <hyperlink ref="B133" r:id="rId414"/>
    <hyperlink ref="B137" r:id="rId415"/>
    <hyperlink ref="B160" r:id="rId416"/>
    <hyperlink ref="B162" r:id="rId417"/>
    <hyperlink ref="B164" r:id="rId418"/>
    <hyperlink ref="B165" r:id="rId419"/>
    <hyperlink ref="B166" r:id="rId420"/>
    <hyperlink ref="B167" r:id="rId421"/>
    <hyperlink ref="B168" r:id="rId422"/>
    <hyperlink ref="B169" r:id="rId423"/>
    <hyperlink ref="B171" r:id="rId424"/>
    <hyperlink ref="B173" r:id="rId425"/>
    <hyperlink ref="B193" r:id="rId426"/>
    <hyperlink ref="B194" r:id="rId427"/>
    <hyperlink ref="B195" r:id="rId428"/>
    <hyperlink ref="B196" r:id="rId429"/>
    <hyperlink ref="B197" r:id="rId430"/>
    <hyperlink ref="B204" r:id="rId431"/>
    <hyperlink ref="B206" r:id="rId432"/>
    <hyperlink ref="B207" r:id="rId433"/>
    <hyperlink ref="A208" r:id="rId434"/>
    <hyperlink ref="Q208" r:id="rId435"/>
    <hyperlink ref="B209" r:id="rId436"/>
    <hyperlink ref="B208" r:id="rId437"/>
    <hyperlink ref="B212" r:id="rId438"/>
    <hyperlink ref="A212" r:id="rId439"/>
    <hyperlink ref="A213" r:id="rId440"/>
    <hyperlink ref="B214" r:id="rId441"/>
    <hyperlink ref="B215" r:id="rId442"/>
    <hyperlink ref="A215" r:id="rId443"/>
    <hyperlink ref="A216:A217" r:id="rId444" display="Central Washington University"/>
    <hyperlink ref="B218" r:id="rId445"/>
    <hyperlink ref="A218" r:id="rId446"/>
    <hyperlink ref="B230" r:id="rId447"/>
    <hyperlink ref="A231" r:id="rId448"/>
    <hyperlink ref="A232:A236" r:id="rId449" display="Eastern Washington University"/>
    <hyperlink ref="A237" r:id="rId450"/>
    <hyperlink ref="A238:A241" r:id="rId451" display="Edmonds Community College"/>
    <hyperlink ref="A242" r:id="rId452"/>
    <hyperlink ref="B237" r:id="rId453"/>
    <hyperlink ref="B238" r:id="rId454"/>
    <hyperlink ref="B239" r:id="rId455"/>
    <hyperlink ref="B240" r:id="rId456"/>
    <hyperlink ref="B241" r:id="rId457"/>
    <hyperlink ref="B242" r:id="rId458"/>
    <hyperlink ref="B243" r:id="rId459"/>
    <hyperlink ref="B247" r:id="rId460"/>
    <hyperlink ref="B248" r:id="rId461"/>
    <hyperlink ref="A249" r:id="rId462"/>
    <hyperlink ref="B249" r:id="rId463" display="T&amp;D Engineering"/>
    <hyperlink ref="B250" r:id="rId464"/>
    <hyperlink ref="B251" r:id="rId465"/>
    <hyperlink ref="B254" r:id="rId466"/>
    <hyperlink ref="B255" r:id="rId467"/>
    <hyperlink ref="B256" r:id="rId468"/>
    <hyperlink ref="B268" r:id="rId469"/>
    <hyperlink ref="B271" r:id="rId470"/>
    <hyperlink ref="B272" r:id="rId471"/>
    <hyperlink ref="B274" r:id="rId472"/>
    <hyperlink ref="B283" r:id="rId473"/>
    <hyperlink ref="B284" r:id="rId474"/>
    <hyperlink ref="B285" r:id="rId475"/>
    <hyperlink ref="A285" r:id="rId476"/>
    <hyperlink ref="B286" r:id="rId477"/>
    <hyperlink ref="A286" r:id="rId478"/>
    <hyperlink ref="B292" r:id="rId479"/>
    <hyperlink ref="B293" r:id="rId480"/>
    <hyperlink ref="B294" r:id="rId481"/>
    <hyperlink ref="B295" r:id="rId482"/>
    <hyperlink ref="A292" r:id="rId483" display="Shoreline College"/>
    <hyperlink ref="A291" r:id="rId484" display="Shoreline College"/>
    <hyperlink ref="B290" r:id="rId485"/>
    <hyperlink ref="B291" r:id="rId486"/>
    <hyperlink ref="B299" r:id="rId487"/>
    <hyperlink ref="B298" r:id="rId488"/>
    <hyperlink ref="A305" r:id="rId489"/>
    <hyperlink ref="A306" r:id="rId490"/>
    <hyperlink ref="B307" r:id="rId491"/>
    <hyperlink ref="A307" r:id="rId492"/>
    <hyperlink ref="A308" r:id="rId493"/>
    <hyperlink ref="A309" r:id="rId494"/>
    <hyperlink ref="A310:A313" r:id="rId495" display="Walla Walla Community College"/>
    <hyperlink ref="B309" r:id="rId496"/>
    <hyperlink ref="B310" r:id="rId497"/>
    <hyperlink ref="B311" r:id="rId498"/>
    <hyperlink ref="B312" r:id="rId499"/>
    <hyperlink ref="B313" r:id="rId500"/>
    <hyperlink ref="B314" r:id="rId501"/>
    <hyperlink ref="A314" r:id="rId502"/>
    <hyperlink ref="B318" r:id="rId503"/>
    <hyperlink ref="B324" r:id="rId504"/>
    <hyperlink ref="A223" r:id="rId505"/>
    <hyperlink ref="A20" r:id="rId506"/>
    <hyperlink ref="B20" r:id="rId507"/>
    <hyperlink ref="B103" r:id="rId508"/>
    <hyperlink ref="B104" r:id="rId509"/>
    <hyperlink ref="B213" r:id="rId510"/>
  </hyperlinks>
  <printOptions gridLines="1"/>
  <pageMargins left="0.45" right="0.45" top="0.75" bottom="0.75" header="0.3" footer="0.3"/>
  <pageSetup scale="10" fitToHeight="5" orientation="landscape" r:id="rId511"/>
  <headerFooter>
    <oddHeader>&amp;CDoE Smart Grid Training Grant
Education Matrix</oddHeader>
    <oddFooter>&amp;L06/21/11&amp;C&amp;P</oddFooter>
  </headerFooter>
  <legacyDrawing r:id="rId512"/>
  <extLst>
    <ext xmlns:x14="http://schemas.microsoft.com/office/spreadsheetml/2009/9/main" uri="{CCE6A557-97BC-4b89-ADB6-D9C93CAAB3DF}">
      <x14:dataValidations xmlns:xm="http://schemas.microsoft.com/office/excel/2006/main" count="4">
        <x14:dataValidation type="list" allowBlank="1" showInputMessage="1" showErrorMessage="1">
          <x14:formula1>
            <xm:f>Occ.Key!$C$10:$C$14</xm:f>
          </x14:formula1>
          <xm:sqref>C1:C1048576</xm:sqref>
        </x14:dataValidation>
        <x14:dataValidation type="list" allowBlank="1" showInputMessage="1" showErrorMessage="1">
          <x14:formula1>
            <xm:f>Occ.Key!$B$17:$B$20</xm:f>
          </x14:formula1>
          <xm:sqref>E1:E1048576</xm:sqref>
        </x14:dataValidation>
        <x14:dataValidation type="list" allowBlank="1" showInputMessage="1" showErrorMessage="1" prompt="Yes _x000a_No_x000a_Not yet">
          <x14:formula1>
            <xm:f>Occ.Key!$G$21:$G$23</xm:f>
          </x14:formula1>
          <xm:sqref>G223:O223 A223 Q223:XFD223</xm:sqref>
        </x14:dataValidation>
        <x14:dataValidation type="list" allowBlank="1" showInputMessage="1" showErrorMessage="1">
          <x14:formula1>
            <xm:f>Occ.Key!$B$4:$B$8</xm:f>
          </x14:formula1>
          <xm:sqref>D1:D1048576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327"/>
  <sheetViews>
    <sheetView zoomScale="110" zoomScaleNormal="110" workbookViewId="0">
      <pane xSplit="2" ySplit="1" topLeftCell="C2" activePane="bottomRight" state="frozen"/>
      <selection pane="topRight" activeCell="C1" sqref="C1"/>
      <selection pane="bottomLeft" activeCell="A2" sqref="A2"/>
      <selection pane="bottomRight" activeCell="A18" sqref="A18"/>
    </sheetView>
  </sheetViews>
  <sheetFormatPr defaultColWidth="0" defaultRowHeight="15" x14ac:dyDescent="0.25"/>
  <cols>
    <col min="1" max="1" width="52" style="24" customWidth="1"/>
    <col min="2" max="2" width="58.42578125" style="24" customWidth="1"/>
    <col min="3" max="3" width="5.5703125" style="24" bestFit="1" customWidth="1"/>
    <col min="4" max="4" width="13.5703125" style="24" bestFit="1" customWidth="1"/>
    <col min="5" max="5" width="13.5703125" style="24" customWidth="1"/>
    <col min="6" max="6" width="5" style="24" bestFit="1" customWidth="1"/>
    <col min="7" max="7" width="7" style="58" bestFit="1" customWidth="1"/>
    <col min="8" max="8" width="6.85546875" style="58" bestFit="1" customWidth="1"/>
    <col min="9" max="9" width="43" style="58" customWidth="1"/>
    <col min="10" max="10" width="18.7109375" style="24" customWidth="1"/>
    <col min="11" max="11" width="44.140625" style="24" bestFit="1" customWidth="1"/>
    <col min="12" max="12" width="27" style="24" customWidth="1"/>
    <col min="13" max="13" width="34.42578125" style="24" customWidth="1"/>
    <col min="14" max="14" width="72.85546875" style="24" bestFit="1" customWidth="1"/>
    <col min="15" max="15" width="45.85546875" style="58" customWidth="1"/>
    <col min="16" max="16" width="9.28515625" style="59" customWidth="1"/>
    <col min="17" max="17" width="75.140625" style="58" customWidth="1"/>
    <col min="18" max="18" width="12" style="60" bestFit="1" customWidth="1"/>
    <col min="19" max="19" width="48.42578125" style="24" customWidth="1"/>
    <col min="20" max="16384" width="0" style="24" hidden="1"/>
  </cols>
  <sheetData>
    <row r="1" spans="1:21" s="67" customFormat="1" x14ac:dyDescent="0.25">
      <c r="A1" s="63" t="s">
        <v>0</v>
      </c>
      <c r="B1" s="63" t="s">
        <v>1</v>
      </c>
      <c r="C1" s="63" t="s">
        <v>2</v>
      </c>
      <c r="D1" s="63" t="s">
        <v>3</v>
      </c>
      <c r="E1" s="63" t="s">
        <v>4</v>
      </c>
      <c r="F1" s="63" t="s">
        <v>967</v>
      </c>
      <c r="G1" s="64" t="s">
        <v>923</v>
      </c>
      <c r="H1" s="64" t="s">
        <v>966</v>
      </c>
      <c r="I1" s="64" t="s">
        <v>46</v>
      </c>
      <c r="J1" s="63" t="s">
        <v>45</v>
      </c>
      <c r="K1" s="63" t="s">
        <v>51</v>
      </c>
      <c r="L1" s="63" t="s">
        <v>47</v>
      </c>
      <c r="M1" s="63" t="s">
        <v>48</v>
      </c>
      <c r="N1" s="63" t="s">
        <v>49</v>
      </c>
      <c r="O1" s="64" t="s">
        <v>57</v>
      </c>
      <c r="P1" s="65" t="s">
        <v>63</v>
      </c>
      <c r="Q1" s="64" t="s">
        <v>58</v>
      </c>
      <c r="R1" s="66" t="s">
        <v>968</v>
      </c>
      <c r="S1" s="67" t="s">
        <v>1051</v>
      </c>
    </row>
    <row r="2" spans="1:21" s="25" customFormat="1" x14ac:dyDescent="0.25">
      <c r="A2" s="25" t="str">
        <f>Matrix!A2</f>
        <v>Boise State University</v>
      </c>
      <c r="B2" s="25" t="str">
        <f>Matrix!B2</f>
        <v>Electrical &amp; Computer Engineering</v>
      </c>
      <c r="C2" s="25" t="str">
        <f>Matrix!C2</f>
        <v>ID</v>
      </c>
      <c r="D2" s="25" t="str">
        <f>Matrix!D2</f>
        <v>4-year college</v>
      </c>
      <c r="E2" s="25" t="str">
        <f>Matrix!E2</f>
        <v>4 year</v>
      </c>
      <c r="G2" s="1"/>
      <c r="H2" s="1"/>
      <c r="I2" s="1" t="str">
        <f>HYPERLINK("http://coen.boisestate.edu/ece","http://coen.boisestate.edu/ece")</f>
        <v>http://coen.boisestate.edu/ece</v>
      </c>
      <c r="J2" s="20" t="s">
        <v>969</v>
      </c>
      <c r="K2" s="20" t="s">
        <v>660</v>
      </c>
      <c r="L2" s="20" t="s">
        <v>970</v>
      </c>
      <c r="O2" s="1"/>
      <c r="P2" s="17">
        <v>128</v>
      </c>
      <c r="Q2" s="18" t="s">
        <v>971</v>
      </c>
      <c r="R2" s="26">
        <v>40974</v>
      </c>
      <c r="U2" s="27">
        <v>40974</v>
      </c>
    </row>
    <row r="3" spans="1:21" x14ac:dyDescent="0.25">
      <c r="A3" s="25" t="str">
        <f>Matrix!A3</f>
        <v>Boise State University</v>
      </c>
      <c r="B3" s="25" t="str">
        <f>Matrix!B3</f>
        <v>Department of Mechanical &amp; Biomedical Engineering</v>
      </c>
      <c r="C3" s="25" t="str">
        <f>Matrix!C3</f>
        <v>ID</v>
      </c>
      <c r="D3" s="25" t="str">
        <f>Matrix!D3</f>
        <v>4-year college</v>
      </c>
      <c r="E3" s="25" t="str">
        <f>Matrix!E3</f>
        <v>4 year</v>
      </c>
      <c r="F3" s="25"/>
      <c r="G3" s="1"/>
      <c r="H3" s="1"/>
      <c r="I3" s="28" t="str">
        <f>HYPERLINK("http://coen.boisestate.edu/mbe","http://coen.boisestate.edu/mbe")</f>
        <v>http://coen.boisestate.edu/mbe</v>
      </c>
      <c r="J3" s="20" t="s">
        <v>972</v>
      </c>
      <c r="K3" s="20" t="s">
        <v>660</v>
      </c>
      <c r="L3" s="20" t="s">
        <v>974</v>
      </c>
      <c r="M3" s="29" t="str">
        <f>HYPERLINK("mailto:Msabick@boisestate.edu","Msabick@boisestate.edu")</f>
        <v>Msabick@boisestate.edu</v>
      </c>
      <c r="N3" s="25"/>
      <c r="O3" s="1"/>
      <c r="P3" s="2">
        <v>129</v>
      </c>
      <c r="Q3" s="1"/>
      <c r="R3" s="30">
        <v>40968</v>
      </c>
    </row>
    <row r="4" spans="1:21" ht="30" x14ac:dyDescent="0.25">
      <c r="A4" s="25" t="str">
        <f>Matrix!A4</f>
        <v>College of Southern Idaho</v>
      </c>
      <c r="B4" s="25" t="str">
        <f>Matrix!B4</f>
        <v>Electrical Engineering - Associate of Engineering</v>
      </c>
      <c r="C4" s="25" t="str">
        <f>Matrix!C4</f>
        <v>ID</v>
      </c>
      <c r="D4" s="25" t="str">
        <f>Matrix!D4</f>
        <v>CTC</v>
      </c>
      <c r="E4" s="25" t="str">
        <f>Matrix!E4</f>
        <v>2 year</v>
      </c>
      <c r="F4" s="25"/>
      <c r="G4" s="1"/>
      <c r="H4" s="1"/>
      <c r="I4" s="28" t="str">
        <f>HYPERLINK("http://math.csi.edu/engineering/electrical.asp","http://math.csi.edu/engineering/electrical.asp")</f>
        <v>http://math.csi.edu/engineering/electrical.asp</v>
      </c>
      <c r="J4" s="20" t="s">
        <v>973</v>
      </c>
      <c r="K4" s="25"/>
      <c r="L4" s="20" t="s">
        <v>975</v>
      </c>
      <c r="M4" s="29" t="str">
        <f>HYPERLINK("mailto:eberlein@csi.edu","eberlein@csi.edu")</f>
        <v>eberlein@csi.edu</v>
      </c>
      <c r="N4" s="25"/>
      <c r="O4" s="1"/>
      <c r="P4" s="2">
        <v>64</v>
      </c>
      <c r="Q4" s="21" t="s">
        <v>977</v>
      </c>
      <c r="R4" s="31">
        <v>40966</v>
      </c>
    </row>
    <row r="5" spans="1:21" ht="30" x14ac:dyDescent="0.25">
      <c r="A5" s="25" t="str">
        <f>Matrix!A5</f>
        <v>College of Southern Idaho</v>
      </c>
      <c r="B5" s="25" t="str">
        <f>Matrix!B5</f>
        <v>Environmental Technology AAS</v>
      </c>
      <c r="C5" s="25" t="str">
        <f>Matrix!C5</f>
        <v>ID</v>
      </c>
      <c r="D5" s="25" t="str">
        <f>Matrix!D5</f>
        <v>CTC</v>
      </c>
      <c r="E5" s="25" t="str">
        <f>Matrix!E5</f>
        <v>2 year</v>
      </c>
      <c r="F5" s="25"/>
      <c r="G5" s="1"/>
      <c r="H5" s="1"/>
      <c r="I5" s="28" t="str">
        <f>HYPERLINK("http://agriculture.csi.edu/enviroTech","http://agriculture.csi.edu/enviroTech")</f>
        <v>http://agriculture.csi.edu/enviroTech</v>
      </c>
      <c r="J5" s="25" t="s">
        <v>281</v>
      </c>
      <c r="K5" s="25"/>
      <c r="L5" s="20" t="s">
        <v>282</v>
      </c>
      <c r="M5" s="29" t="s">
        <v>280</v>
      </c>
      <c r="N5" s="25"/>
      <c r="O5" s="1"/>
      <c r="P5" s="2">
        <v>64</v>
      </c>
      <c r="Q5" s="1" t="s">
        <v>284</v>
      </c>
      <c r="R5" s="31">
        <v>40966</v>
      </c>
    </row>
    <row r="6" spans="1:21" x14ac:dyDescent="0.25">
      <c r="A6" s="25" t="str">
        <f>Matrix!A6</f>
        <v>College of Southern Idaho</v>
      </c>
      <c r="B6" s="25" t="str">
        <f>Matrix!B6</f>
        <v>Environmental Technology - Technical Certificate</v>
      </c>
      <c r="C6" s="25" t="str">
        <f>Matrix!C6</f>
        <v>ID</v>
      </c>
      <c r="D6" s="25" t="str">
        <f>Matrix!D6</f>
        <v>CTC</v>
      </c>
      <c r="E6" s="25" t="str">
        <f>Matrix!E6</f>
        <v>1 year</v>
      </c>
      <c r="F6" s="25"/>
      <c r="G6" s="1"/>
      <c r="H6" s="1"/>
      <c r="I6" s="28" t="str">
        <f>HYPERLINK("http://agriculture.csi.edu/enviroTech","http://agriculture.csi.edu/enviroTech")</f>
        <v>http://agriculture.csi.edu/enviroTech</v>
      </c>
      <c r="J6" s="25" t="s">
        <v>281</v>
      </c>
      <c r="K6" s="25"/>
      <c r="L6" s="20" t="s">
        <v>282</v>
      </c>
      <c r="M6" s="32" t="s">
        <v>280</v>
      </c>
      <c r="N6" s="25"/>
      <c r="O6" s="1"/>
      <c r="P6" s="2">
        <v>33</v>
      </c>
      <c r="Q6" s="1" t="s">
        <v>283</v>
      </c>
      <c r="R6" s="31">
        <v>40966</v>
      </c>
    </row>
    <row r="7" spans="1:21" ht="30" x14ac:dyDescent="0.25">
      <c r="A7" s="25" t="str">
        <f>Matrix!A7</f>
        <v>College of Western Idaho</v>
      </c>
      <c r="B7" s="25" t="str">
        <f>Matrix!B7</f>
        <v>Electronics Technology AAS</v>
      </c>
      <c r="C7" s="25" t="str">
        <f>Matrix!C7</f>
        <v>ID</v>
      </c>
      <c r="D7" s="25" t="str">
        <f>Matrix!D7</f>
        <v>CTC</v>
      </c>
      <c r="E7" s="25" t="str">
        <f>Matrix!E7</f>
        <v>1 year</v>
      </c>
      <c r="F7" s="25"/>
      <c r="G7" s="33"/>
      <c r="H7" s="33"/>
      <c r="I7" s="28" t="str">
        <f>HYPERLINK("http://www.cwidaho.cc/programs-and-degrees/pt_electronics-tech.php","www.cwidaho.cc/programs-and-degrees/pt_electronics-tech.php")</f>
        <v>www.cwidaho.cc/programs-and-degrees/pt_electronics-tech.php</v>
      </c>
      <c r="J7" s="20" t="s">
        <v>992</v>
      </c>
      <c r="K7" s="20" t="s">
        <v>278</v>
      </c>
      <c r="L7" s="25" t="s">
        <v>279</v>
      </c>
      <c r="M7" s="29" t="str">
        <f>HYPERLINK("mailto:mikeldouglas@cwidaho.cc","mikeldouglas@cwidaho.cc")</f>
        <v>mikeldouglas@cwidaho.cc</v>
      </c>
      <c r="N7" s="25"/>
      <c r="O7" s="1"/>
      <c r="P7" s="2">
        <v>70</v>
      </c>
      <c r="Q7" s="21" t="s">
        <v>976</v>
      </c>
      <c r="R7" s="18"/>
    </row>
    <row r="8" spans="1:21" ht="30" x14ac:dyDescent="0.25">
      <c r="A8" s="25" t="str">
        <f>Matrix!A8</f>
        <v>College of Western Idaho</v>
      </c>
      <c r="B8" s="25" t="str">
        <f>Matrix!B8</f>
        <v>Electronics Technology Advanced Technical Certificate</v>
      </c>
      <c r="C8" s="25" t="str">
        <f>Matrix!C8</f>
        <v>ID</v>
      </c>
      <c r="D8" s="25" t="str">
        <f>Matrix!D8</f>
        <v>CTC</v>
      </c>
      <c r="E8" s="25" t="str">
        <f>Matrix!E8</f>
        <v>1 year</v>
      </c>
      <c r="F8" s="25"/>
      <c r="G8" s="33"/>
      <c r="H8" s="33"/>
      <c r="I8" s="33" t="s">
        <v>277</v>
      </c>
      <c r="J8" s="20" t="s">
        <v>992</v>
      </c>
      <c r="K8" s="20" t="s">
        <v>278</v>
      </c>
      <c r="L8" s="25" t="s">
        <v>279</v>
      </c>
      <c r="M8" s="29" t="str">
        <f>HYPERLINK("mailto:mikeldouglas@cwidaho.cc","mikeldouglas@cwidaho.cc")</f>
        <v>mikeldouglas@cwidaho.cc</v>
      </c>
      <c r="N8" s="25"/>
      <c r="O8" s="1"/>
      <c r="P8" s="2">
        <v>63</v>
      </c>
      <c r="Q8" s="1"/>
      <c r="R8" s="18"/>
    </row>
    <row r="9" spans="1:21" ht="30" x14ac:dyDescent="0.25">
      <c r="A9" s="25" t="str">
        <f>Matrix!A9</f>
        <v>College of Western Idaho</v>
      </c>
      <c r="B9" s="25" t="str">
        <f>Matrix!B9</f>
        <v>Electronics Technology Technical Certificate</v>
      </c>
      <c r="C9" s="25" t="str">
        <f>Matrix!C9</f>
        <v>ID</v>
      </c>
      <c r="D9" s="25" t="str">
        <f>Matrix!D9</f>
        <v>CTC</v>
      </c>
      <c r="E9" s="25" t="str">
        <f>Matrix!E9</f>
        <v>1 year</v>
      </c>
      <c r="F9" s="25"/>
      <c r="G9" s="33"/>
      <c r="H9" s="33"/>
      <c r="I9" s="33" t="s">
        <v>277</v>
      </c>
      <c r="J9" s="20" t="s">
        <v>992</v>
      </c>
      <c r="K9" s="20" t="s">
        <v>278</v>
      </c>
      <c r="L9" s="25" t="s">
        <v>279</v>
      </c>
      <c r="M9" s="29" t="str">
        <f>HYPERLINK("mailto:mikeldouglas@cwidaho.cc","mikeldouglas@cwidaho.cc")</f>
        <v>mikeldouglas@cwidaho.cc</v>
      </c>
      <c r="N9" s="18"/>
      <c r="O9" s="1"/>
      <c r="P9" s="2">
        <v>27</v>
      </c>
      <c r="Q9" s="1"/>
      <c r="R9" s="18"/>
    </row>
    <row r="10" spans="1:21" ht="30" x14ac:dyDescent="0.25">
      <c r="A10" s="25" t="str">
        <f>Matrix!A10</f>
        <v>Eastern Idaho Technical College</v>
      </c>
      <c r="B10" s="25" t="str">
        <f>Matrix!B10</f>
        <v>Energy Systems Technician</v>
      </c>
      <c r="C10" s="25" t="str">
        <f>Matrix!C10</f>
        <v>ID</v>
      </c>
      <c r="D10" s="25" t="str">
        <f>Matrix!D10</f>
        <v>CTC</v>
      </c>
      <c r="E10" s="25" t="str">
        <f>Matrix!E10</f>
        <v>2 year</v>
      </c>
      <c r="F10" s="25"/>
      <c r="G10" s="33"/>
      <c r="H10" s="33"/>
      <c r="I10" s="33" t="s">
        <v>277</v>
      </c>
      <c r="J10" s="18" t="s">
        <v>980</v>
      </c>
      <c r="K10" s="18" t="s">
        <v>981</v>
      </c>
      <c r="L10" s="20"/>
      <c r="M10" s="34" t="str">
        <f>HYPERLINK("mailto:lorin.mcarthur@my.eitc.edu","lorin.mcarthur@my.eitc.edu")</f>
        <v>lorin.mcarthur@my.eitc.edu</v>
      </c>
      <c r="N10" s="18" t="s">
        <v>991</v>
      </c>
      <c r="O10" s="1"/>
      <c r="P10" s="2" t="s">
        <v>190</v>
      </c>
      <c r="Q10" s="1" t="s">
        <v>276</v>
      </c>
      <c r="R10" s="26">
        <v>40974</v>
      </c>
    </row>
    <row r="11" spans="1:21" x14ac:dyDescent="0.25">
      <c r="A11" s="25" t="str">
        <f>Matrix!A11</f>
        <v>Energy Systems Technology &amp; Education Center</v>
      </c>
      <c r="B11" s="25" t="str">
        <f>Matrix!B11</f>
        <v>Energy Sys Instrumentation &amp; Controls Eng Technology AAS</v>
      </c>
      <c r="C11" s="25" t="str">
        <f>Matrix!C11</f>
        <v>ID</v>
      </c>
      <c r="D11" s="25" t="str">
        <f>Matrix!D11</f>
        <v>CTC</v>
      </c>
      <c r="E11" s="25" t="str">
        <f>Matrix!E11</f>
        <v>2 year</v>
      </c>
      <c r="F11" s="25"/>
      <c r="G11" s="33"/>
      <c r="H11" s="33"/>
      <c r="I11" s="33" t="s">
        <v>275</v>
      </c>
      <c r="J11" s="20" t="s">
        <v>982</v>
      </c>
      <c r="K11" s="18" t="s">
        <v>983</v>
      </c>
      <c r="L11" s="25" t="s">
        <v>273</v>
      </c>
      <c r="M11" s="29" t="str">
        <f t="shared" ref="M11:M17" si="0">HYPERLINK("mailto:rindsher@isu.edu","rindsher@isu.edu")</f>
        <v>rindsher@isu.edu</v>
      </c>
      <c r="N11" s="25"/>
      <c r="O11" s="1"/>
      <c r="P11" s="2">
        <v>79</v>
      </c>
      <c r="Q11" s="1"/>
      <c r="R11" s="26">
        <v>40974</v>
      </c>
    </row>
    <row r="12" spans="1:21" x14ac:dyDescent="0.25">
      <c r="A12" s="25" t="str">
        <f>Matrix!A12</f>
        <v>Energy Systems Technology &amp; Education Center</v>
      </c>
      <c r="B12" s="25" t="str">
        <f>Matrix!B12</f>
        <v>Energy Systems Electrical Engineering Technology AAS</v>
      </c>
      <c r="C12" s="25" t="str">
        <f>Matrix!C12</f>
        <v>ID</v>
      </c>
      <c r="D12" s="25" t="str">
        <f>Matrix!D12</f>
        <v>CTC</v>
      </c>
      <c r="E12" s="25" t="str">
        <f>Matrix!E12</f>
        <v>2 year</v>
      </c>
      <c r="F12" s="25"/>
      <c r="G12" s="33"/>
      <c r="H12" s="33"/>
      <c r="I12" s="33" t="s">
        <v>272</v>
      </c>
      <c r="J12" s="20" t="s">
        <v>982</v>
      </c>
      <c r="K12" s="18" t="s">
        <v>983</v>
      </c>
      <c r="L12" s="25" t="s">
        <v>273</v>
      </c>
      <c r="M12" s="29" t="str">
        <f t="shared" si="0"/>
        <v>rindsher@isu.edu</v>
      </c>
      <c r="N12" s="25"/>
      <c r="O12" s="1"/>
      <c r="P12" s="2">
        <v>75</v>
      </c>
      <c r="Q12" s="1"/>
      <c r="R12" s="26">
        <v>40974</v>
      </c>
    </row>
    <row r="13" spans="1:21" ht="30" x14ac:dyDescent="0.25">
      <c r="A13" s="25" t="str">
        <f>Matrix!A13</f>
        <v>Energy Systems Technology &amp; Education Center</v>
      </c>
      <c r="B13" s="25" t="str">
        <f>Matrix!B13</f>
        <v>Energy Systems Mechanical Engineering Technology AAS</v>
      </c>
      <c r="C13" s="25" t="str">
        <f>Matrix!C13</f>
        <v>ID</v>
      </c>
      <c r="D13" s="25" t="str">
        <f>Matrix!D13</f>
        <v>CTC</v>
      </c>
      <c r="E13" s="25" t="str">
        <f>Matrix!E13</f>
        <v>2 year</v>
      </c>
      <c r="F13" s="25"/>
      <c r="G13" s="33"/>
      <c r="H13" s="33"/>
      <c r="I13" s="33" t="s">
        <v>272</v>
      </c>
      <c r="J13" s="20" t="s">
        <v>982</v>
      </c>
      <c r="K13" s="18" t="s">
        <v>983</v>
      </c>
      <c r="L13" s="25" t="s">
        <v>273</v>
      </c>
      <c r="M13" s="29" t="str">
        <f t="shared" si="0"/>
        <v>rindsher@isu.edu</v>
      </c>
      <c r="N13" s="25"/>
      <c r="O13" s="1"/>
      <c r="P13" s="2" t="s">
        <v>178</v>
      </c>
      <c r="Q13" s="1" t="s">
        <v>271</v>
      </c>
      <c r="R13" s="26">
        <v>40974</v>
      </c>
    </row>
    <row r="14" spans="1:21" x14ac:dyDescent="0.25">
      <c r="A14" s="25" t="str">
        <f>Matrix!A14</f>
        <v>Energy Systems Technology &amp; Education Center</v>
      </c>
      <c r="B14" s="25" t="str">
        <f>Matrix!B14</f>
        <v>Energy Systems Wind Engineering Technology AAS</v>
      </c>
      <c r="C14" s="25" t="str">
        <f>Matrix!C14</f>
        <v>ID</v>
      </c>
      <c r="D14" s="25" t="str">
        <f>Matrix!D14</f>
        <v>CTC</v>
      </c>
      <c r="E14" s="25" t="str">
        <f>Matrix!E14</f>
        <v>2 year</v>
      </c>
      <c r="F14" s="25"/>
      <c r="G14" s="33"/>
      <c r="H14" s="33"/>
      <c r="I14" s="33" t="s">
        <v>272</v>
      </c>
      <c r="J14" s="20" t="s">
        <v>982</v>
      </c>
      <c r="K14" s="18" t="s">
        <v>983</v>
      </c>
      <c r="L14" s="25" t="s">
        <v>273</v>
      </c>
      <c r="M14" s="29" t="str">
        <f t="shared" si="0"/>
        <v>rindsher@isu.edu</v>
      </c>
      <c r="N14" s="25"/>
      <c r="O14" s="1"/>
      <c r="P14" s="2" t="s">
        <v>180</v>
      </c>
      <c r="Q14" s="1"/>
      <c r="R14" s="26">
        <v>40974</v>
      </c>
    </row>
    <row r="15" spans="1:21" x14ac:dyDescent="0.25">
      <c r="A15" s="25" t="str">
        <f>Matrix!A15</f>
        <v>Energy Systems Technology &amp; Education Center</v>
      </c>
      <c r="B15" s="25" t="str">
        <f>Matrix!B15</f>
        <v>Energy Systems Renewable Energy Technolocity Certificate</v>
      </c>
      <c r="C15" s="25" t="str">
        <f>Matrix!C15</f>
        <v>ID</v>
      </c>
      <c r="D15" s="25" t="str">
        <f>Matrix!D15</f>
        <v>CTC</v>
      </c>
      <c r="E15" s="25" t="str">
        <f>Matrix!E15</f>
        <v>1 year</v>
      </c>
      <c r="F15" s="25"/>
      <c r="G15" s="33"/>
      <c r="H15" s="33"/>
      <c r="I15" s="28" t="str">
        <f>HYPERLINK("http://www.isu.edu/estec","www.isu.edu/estec")</f>
        <v>www.isu.edu/estec</v>
      </c>
      <c r="J15" s="20" t="s">
        <v>982</v>
      </c>
      <c r="K15" s="18" t="s">
        <v>983</v>
      </c>
      <c r="L15" s="20" t="s">
        <v>984</v>
      </c>
      <c r="M15" s="29" t="str">
        <f t="shared" si="0"/>
        <v>rindsher@isu.edu</v>
      </c>
      <c r="N15" s="25"/>
      <c r="O15" s="1"/>
      <c r="P15" s="17">
        <v>40</v>
      </c>
      <c r="Q15" s="1"/>
      <c r="R15" s="31">
        <v>40966</v>
      </c>
    </row>
    <row r="16" spans="1:21" x14ac:dyDescent="0.25">
      <c r="A16" s="25" t="str">
        <f>Matrix!A16</f>
        <v>Energy Systems Technology &amp; Education Center</v>
      </c>
      <c r="B16" s="25" t="str">
        <f>Matrix!B16</f>
        <v>Instrumentation and Automation Engineering Technology</v>
      </c>
      <c r="C16" s="25" t="str">
        <f>Matrix!C16</f>
        <v>ID</v>
      </c>
      <c r="D16" s="25" t="str">
        <f>Matrix!D16</f>
        <v>CTC</v>
      </c>
      <c r="E16" s="25" t="str">
        <f>Matrix!E16</f>
        <v>2 year</v>
      </c>
      <c r="F16" s="25"/>
      <c r="G16" s="33"/>
      <c r="H16" s="33"/>
      <c r="I16" s="28" t="str">
        <f>HYPERLINK("http://www.isu.edu/estec","www.isu.edu/estec")</f>
        <v>www.isu.edu/estec</v>
      </c>
      <c r="J16" s="20" t="s">
        <v>982</v>
      </c>
      <c r="K16" s="18" t="s">
        <v>983</v>
      </c>
      <c r="L16" s="20" t="s">
        <v>984</v>
      </c>
      <c r="M16" s="29" t="str">
        <f t="shared" si="0"/>
        <v>rindsher@isu.edu</v>
      </c>
      <c r="N16" s="25"/>
      <c r="O16" s="1"/>
      <c r="P16" s="17">
        <v>77</v>
      </c>
      <c r="Q16" s="1"/>
      <c r="R16" s="31">
        <v>40974</v>
      </c>
    </row>
    <row r="17" spans="1:18" ht="21" customHeight="1" x14ac:dyDescent="0.25">
      <c r="A17" s="25" t="str">
        <f>Matrix!A17</f>
        <v>Idaho State University - College of Technology</v>
      </c>
      <c r="B17" s="25" t="str">
        <f>Matrix!B17</f>
        <v>See Energy Systems Technology &amp; Education Center</v>
      </c>
      <c r="C17" s="25" t="str">
        <f>Matrix!C17</f>
        <v>ID</v>
      </c>
      <c r="D17" s="25">
        <f>Matrix!D17</f>
        <v>0</v>
      </c>
      <c r="E17" s="25">
        <f>Matrix!E17</f>
        <v>0</v>
      </c>
      <c r="F17" s="25"/>
      <c r="G17" s="33"/>
      <c r="H17" s="33"/>
      <c r="I17" s="33" t="s">
        <v>272</v>
      </c>
      <c r="J17" s="20" t="s">
        <v>982</v>
      </c>
      <c r="K17" s="18" t="s">
        <v>983</v>
      </c>
      <c r="L17" s="20" t="s">
        <v>984</v>
      </c>
      <c r="M17" s="29" t="str">
        <f t="shared" si="0"/>
        <v>rindsher@isu.edu</v>
      </c>
      <c r="N17" s="25"/>
      <c r="O17" s="1"/>
      <c r="P17" s="2"/>
      <c r="Q17" s="1"/>
      <c r="R17" s="26">
        <v>40974</v>
      </c>
    </row>
    <row r="18" spans="1:18" ht="30" x14ac:dyDescent="0.25">
      <c r="A18" s="25" t="str">
        <f>Matrix!A18</f>
        <v>North Idaho College</v>
      </c>
      <c r="B18" s="25" t="str">
        <f>Matrix!B18</f>
        <v>Environmental Science AS</v>
      </c>
      <c r="C18" s="25" t="str">
        <f>Matrix!C18</f>
        <v>ID</v>
      </c>
      <c r="D18" s="25" t="str">
        <f>Matrix!D18</f>
        <v>CTC</v>
      </c>
      <c r="E18" s="25" t="str">
        <f>Matrix!E18</f>
        <v>2 year</v>
      </c>
      <c r="F18" s="25"/>
      <c r="G18" s="1"/>
      <c r="H18" s="1"/>
      <c r="I18" s="33" t="str">
        <f>HYPERLINK("http://www.nic.edu/programs/viewprogram.aspx?landing=28","http://www.nic.edu/programs/viewprogram.aspx?landing=28")</f>
        <v>http://www.nic.edu/programs/viewprogram.aspx?landing=28</v>
      </c>
      <c r="J18" s="20" t="s">
        <v>985</v>
      </c>
      <c r="K18" s="20" t="s">
        <v>986</v>
      </c>
      <c r="L18" s="20" t="s">
        <v>984</v>
      </c>
      <c r="M18" s="34" t="str">
        <f>HYPERLINK("mailto:Jmvanmiddlesworth@nic.edu","Jmvanmiddlesworth@nic.edu")</f>
        <v>Jmvanmiddlesworth@nic.edu</v>
      </c>
      <c r="N18" s="25"/>
      <c r="O18" s="1"/>
      <c r="P18" s="17">
        <v>64</v>
      </c>
      <c r="Q18" s="18" t="s">
        <v>990</v>
      </c>
      <c r="R18" s="26">
        <v>40975</v>
      </c>
    </row>
    <row r="19" spans="1:18" ht="75" x14ac:dyDescent="0.25">
      <c r="A19" s="25" t="str">
        <f>Matrix!A19</f>
        <v>University of Idaho, Coeur d'Alene</v>
      </c>
      <c r="B19" s="25" t="str">
        <f>Matrix!B19</f>
        <v>Environmental Science, BS</v>
      </c>
      <c r="C19" s="25" t="str">
        <f>Matrix!C19</f>
        <v>ID</v>
      </c>
      <c r="D19" s="25" t="str">
        <f>Matrix!D19</f>
        <v>4-year college</v>
      </c>
      <c r="E19" s="25" t="str">
        <f>Matrix!E19</f>
        <v>4 year</v>
      </c>
      <c r="F19" s="25"/>
      <c r="G19" s="33" t="s">
        <v>979</v>
      </c>
      <c r="H19" s="35"/>
      <c r="I19" s="21" t="str">
        <f>HYPERLINK("http://www.uidaho.edu/cda/academics/all-programs/environmentalsci","http://www.uidaho.edu/cda/academics/all-programs/environmentalsci")</f>
        <v>http://www.uidaho.edu/cda/academics/all-programs/environmentalsci</v>
      </c>
      <c r="J19" s="20" t="s">
        <v>988</v>
      </c>
      <c r="K19" s="20" t="s">
        <v>295</v>
      </c>
      <c r="L19" s="20" t="s">
        <v>989</v>
      </c>
      <c r="M19" s="36" t="str">
        <f>HYPERLINK("mailto:cdixon@uidaho.edu","cdixon@uidaho.edu")</f>
        <v>cdixon@uidaho.edu</v>
      </c>
      <c r="N19" s="18"/>
      <c r="O19" s="18"/>
      <c r="P19" s="17"/>
      <c r="Q19" s="19" t="s">
        <v>993</v>
      </c>
      <c r="R19" s="15">
        <v>41073</v>
      </c>
    </row>
    <row r="20" spans="1:18" x14ac:dyDescent="0.25">
      <c r="A20" s="25" t="str">
        <f>Matrix!A20</f>
        <v>University of Idaho, Moscow</v>
      </c>
      <c r="B20" s="25" t="str">
        <f>Matrix!B20</f>
        <v>Environmental Science, BS</v>
      </c>
      <c r="C20" s="25" t="str">
        <f>Matrix!C20</f>
        <v>ID</v>
      </c>
      <c r="D20" s="25" t="str">
        <f>Matrix!D20</f>
        <v>4-year college</v>
      </c>
      <c r="E20" s="25" t="str">
        <f>Matrix!E20</f>
        <v>4 year</v>
      </c>
      <c r="F20" s="25"/>
      <c r="G20" s="33"/>
      <c r="H20" s="35"/>
      <c r="I20" s="21" t="str">
        <f>HYPERLINK("http://www.uidaho.edu/cogs/envs","Environmental Science")</f>
        <v>Environmental Science</v>
      </c>
      <c r="J20" s="20" t="s">
        <v>988</v>
      </c>
      <c r="K20" s="20" t="s">
        <v>295</v>
      </c>
      <c r="L20" s="20" t="s">
        <v>989</v>
      </c>
      <c r="M20" s="37" t="str">
        <f>HYPERLINK("mailto:cdixon@uidaho.edu","cdixon@uidaho.edu")</f>
        <v>cdixon@uidaho.edu</v>
      </c>
      <c r="N20" s="18"/>
      <c r="O20" s="18"/>
      <c r="P20" s="17"/>
      <c r="Q20" s="38"/>
      <c r="R20" s="15">
        <v>41073</v>
      </c>
    </row>
    <row r="21" spans="1:18" ht="30" x14ac:dyDescent="0.25">
      <c r="A21" s="25" t="str">
        <f>Matrix!A21</f>
        <v>University of Idaho, Coeur d'Alene</v>
      </c>
      <c r="B21" s="25" t="str">
        <f>Matrix!B21</f>
        <v>Electrical Engineering BS</v>
      </c>
      <c r="C21" s="25" t="str">
        <f>Matrix!C21</f>
        <v>ID</v>
      </c>
      <c r="D21" s="25" t="str">
        <f>Matrix!D21</f>
        <v>4-year college</v>
      </c>
      <c r="E21" s="25" t="str">
        <f>Matrix!E21</f>
        <v>4 year</v>
      </c>
      <c r="F21" s="25"/>
      <c r="G21" s="1"/>
      <c r="H21" s="1"/>
      <c r="I21" s="39" t="s">
        <v>1044</v>
      </c>
      <c r="J21" s="20" t="s">
        <v>982</v>
      </c>
      <c r="K21" s="18" t="s">
        <v>983</v>
      </c>
      <c r="L21" s="20" t="s">
        <v>984</v>
      </c>
      <c r="M21" s="25"/>
      <c r="N21" s="25"/>
      <c r="O21" s="1"/>
      <c r="P21" s="2">
        <v>65</v>
      </c>
      <c r="Q21" s="1" t="s">
        <v>741</v>
      </c>
      <c r="R21" s="15">
        <v>41073</v>
      </c>
    </row>
    <row r="22" spans="1:18" ht="30" x14ac:dyDescent="0.25">
      <c r="A22" s="25" t="str">
        <f>Matrix!A22</f>
        <v>University of Idaho</v>
      </c>
      <c r="B22" s="25" t="str">
        <f>Matrix!B22</f>
        <v xml:space="preserve">Mechanical Engineering BS  </v>
      </c>
      <c r="C22" s="25" t="str">
        <f>Matrix!C22</f>
        <v>ID</v>
      </c>
      <c r="D22" s="25" t="str">
        <f>Matrix!D22</f>
        <v>4-year college</v>
      </c>
      <c r="E22" s="25" t="str">
        <f>Matrix!E22</f>
        <v>4 year</v>
      </c>
      <c r="F22" s="25"/>
      <c r="G22" s="1"/>
      <c r="H22" s="1"/>
      <c r="I22" s="33" t="s">
        <v>947</v>
      </c>
      <c r="J22" s="20" t="s">
        <v>982</v>
      </c>
      <c r="K22" s="18" t="s">
        <v>983</v>
      </c>
      <c r="L22" s="20" t="s">
        <v>984</v>
      </c>
      <c r="M22" s="25"/>
      <c r="N22" s="25"/>
      <c r="O22" s="1"/>
      <c r="P22" s="2">
        <v>64</v>
      </c>
      <c r="Q22" s="1" t="s">
        <v>739</v>
      </c>
      <c r="R22" s="15">
        <v>41073</v>
      </c>
    </row>
    <row r="23" spans="1:18" x14ac:dyDescent="0.25">
      <c r="A23" s="25" t="str">
        <f>Matrix!A23</f>
        <v xml:space="preserve">Blackfeet Community College  </v>
      </c>
      <c r="B23" s="25" t="str">
        <f>Matrix!B23</f>
        <v>AAS Construction Technology</v>
      </c>
      <c r="C23" s="25" t="str">
        <f>Matrix!C23</f>
        <v>MT</v>
      </c>
      <c r="D23" s="25" t="str">
        <f>Matrix!D23</f>
        <v>CTC</v>
      </c>
      <c r="E23" s="25" t="str">
        <f>Matrix!E23</f>
        <v>2 year</v>
      </c>
      <c r="F23" s="25"/>
      <c r="G23" s="1"/>
      <c r="H23" s="1"/>
      <c r="I23" s="1"/>
      <c r="J23" s="20" t="s">
        <v>982</v>
      </c>
      <c r="K23" s="18" t="s">
        <v>983</v>
      </c>
      <c r="L23" s="20" t="s">
        <v>984</v>
      </c>
      <c r="M23" s="25"/>
      <c r="N23" s="25"/>
      <c r="O23" s="1"/>
      <c r="P23" s="2">
        <v>68</v>
      </c>
      <c r="Q23" s="1" t="s">
        <v>738</v>
      </c>
      <c r="R23" s="15">
        <v>41073</v>
      </c>
    </row>
    <row r="24" spans="1:18" x14ac:dyDescent="0.25">
      <c r="A24" s="25" t="str">
        <f>Matrix!A24</f>
        <v xml:space="preserve">Blackfeet Community College  </v>
      </c>
      <c r="B24" s="25" t="str">
        <f>Matrix!B24</f>
        <v>Environmental Science AS</v>
      </c>
      <c r="C24" s="25" t="str">
        <f>Matrix!C24</f>
        <v>MT</v>
      </c>
      <c r="D24" s="25" t="str">
        <f>Matrix!D24</f>
        <v>CTC</v>
      </c>
      <c r="E24" s="25" t="str">
        <f>Matrix!E24</f>
        <v>2 year</v>
      </c>
      <c r="F24" s="25"/>
      <c r="G24" s="1"/>
      <c r="H24" s="1"/>
      <c r="I24" s="1"/>
      <c r="J24" s="20" t="s">
        <v>985</v>
      </c>
      <c r="K24" s="20" t="s">
        <v>986</v>
      </c>
      <c r="L24" s="20" t="s">
        <v>987</v>
      </c>
      <c r="M24" s="25"/>
      <c r="N24" s="25"/>
      <c r="O24" s="1"/>
      <c r="P24" s="2">
        <v>69</v>
      </c>
      <c r="Q24" s="1" t="s">
        <v>740</v>
      </c>
      <c r="R24" s="15">
        <v>41073</v>
      </c>
    </row>
    <row r="25" spans="1:18" x14ac:dyDescent="0.25">
      <c r="A25" s="25" t="str">
        <f>Matrix!A25</f>
        <v xml:space="preserve">Blackfeet Community College  </v>
      </c>
      <c r="B25" s="25" t="str">
        <f>Matrix!B25</f>
        <v xml:space="preserve">Natural Resource Management AAS  </v>
      </c>
      <c r="C25" s="25" t="str">
        <f>Matrix!C25</f>
        <v>MT</v>
      </c>
      <c r="D25" s="25" t="str">
        <f>Matrix!D25</f>
        <v>CTC</v>
      </c>
      <c r="E25" s="25" t="str">
        <f>Matrix!E25</f>
        <v>2 year</v>
      </c>
      <c r="F25" s="25"/>
      <c r="G25" s="33"/>
      <c r="H25" s="33"/>
      <c r="I25" s="1"/>
      <c r="J25" s="20" t="s">
        <v>988</v>
      </c>
      <c r="K25" s="20" t="s">
        <v>295</v>
      </c>
      <c r="L25" s="20" t="s">
        <v>989</v>
      </c>
      <c r="M25" s="25"/>
      <c r="N25" s="25"/>
      <c r="O25" s="1"/>
      <c r="P25" s="2"/>
      <c r="Q25" s="1"/>
      <c r="R25" s="15">
        <v>41073</v>
      </c>
    </row>
    <row r="26" spans="1:18" ht="30" x14ac:dyDescent="0.25">
      <c r="A26" s="25" t="str">
        <f>Matrix!A26</f>
        <v xml:space="preserve">Blackfeet Community College  </v>
      </c>
      <c r="B26" s="25" t="str">
        <f>Matrix!B26</f>
        <v>Pre-Engineering</v>
      </c>
      <c r="C26" s="25" t="str">
        <f>Matrix!C26</f>
        <v>MT</v>
      </c>
      <c r="D26" s="25" t="str">
        <f>Matrix!D26</f>
        <v>CTC</v>
      </c>
      <c r="E26" s="25" t="str">
        <f>Matrix!E26</f>
        <v>2 year</v>
      </c>
      <c r="F26" s="25"/>
      <c r="G26" s="33"/>
      <c r="H26" s="33"/>
      <c r="I26" s="33" t="s">
        <v>702</v>
      </c>
      <c r="J26" s="20" t="s">
        <v>988</v>
      </c>
      <c r="K26" s="20" t="s">
        <v>295</v>
      </c>
      <c r="L26" s="20" t="s">
        <v>989</v>
      </c>
      <c r="M26" s="41" t="s">
        <v>743</v>
      </c>
      <c r="N26" s="25"/>
      <c r="O26" s="1"/>
      <c r="P26" s="2">
        <v>60</v>
      </c>
      <c r="Q26" s="1" t="s">
        <v>744</v>
      </c>
      <c r="R26" s="15">
        <v>41073</v>
      </c>
    </row>
    <row r="27" spans="1:18" ht="30" x14ac:dyDescent="0.25">
      <c r="A27" s="25" t="str">
        <f>Matrix!A27</f>
        <v xml:space="preserve">Carrol College  </v>
      </c>
      <c r="B27" s="25" t="str">
        <f>Matrix!B27</f>
        <v xml:space="preserve">Civil Engineering, Environmental Emphasis BS  </v>
      </c>
      <c r="C27" s="25" t="str">
        <f>Matrix!C27</f>
        <v>MT</v>
      </c>
      <c r="D27" s="25" t="str">
        <f>Matrix!D27</f>
        <v>Private</v>
      </c>
      <c r="E27" s="25" t="str">
        <f>Matrix!E27</f>
        <v>4 year</v>
      </c>
      <c r="F27" s="25"/>
      <c r="G27" s="33"/>
      <c r="H27" s="33"/>
      <c r="I27" s="33" t="s">
        <v>742</v>
      </c>
      <c r="J27" s="25"/>
      <c r="K27" s="25"/>
      <c r="L27" s="25"/>
      <c r="M27" s="25"/>
      <c r="N27" s="25"/>
      <c r="O27" s="1"/>
      <c r="P27" s="2">
        <v>43</v>
      </c>
      <c r="Q27" s="1"/>
      <c r="R27" s="15">
        <v>41073</v>
      </c>
    </row>
    <row r="28" spans="1:18" ht="45" x14ac:dyDescent="0.25">
      <c r="A28" s="25" t="str">
        <f>Matrix!A28</f>
        <v xml:space="preserve">Dawson Community College  </v>
      </c>
      <c r="B28" s="25" t="str">
        <f>Matrix!B28</f>
        <v xml:space="preserve">Engineering Technology   </v>
      </c>
      <c r="C28" s="25" t="str">
        <f>Matrix!C28</f>
        <v>MT</v>
      </c>
      <c r="D28" s="25" t="str">
        <f>Matrix!D28</f>
        <v>CTC</v>
      </c>
      <c r="E28" s="25" t="str">
        <f>Matrix!E28</f>
        <v>2 year</v>
      </c>
      <c r="F28" s="25"/>
      <c r="G28" s="33"/>
      <c r="H28" s="33"/>
      <c r="I28" s="33" t="s">
        <v>308</v>
      </c>
      <c r="J28" s="25" t="s">
        <v>926</v>
      </c>
      <c r="K28" s="25" t="s">
        <v>925</v>
      </c>
      <c r="L28" s="25"/>
      <c r="M28" s="41" t="s">
        <v>746</v>
      </c>
      <c r="N28" s="25"/>
      <c r="O28" s="1"/>
      <c r="P28" s="2"/>
      <c r="Q28" s="1" t="s">
        <v>930</v>
      </c>
      <c r="R28" s="15">
        <v>41073</v>
      </c>
    </row>
    <row r="29" spans="1:18" ht="60" x14ac:dyDescent="0.25">
      <c r="A29" s="25" t="str">
        <f>Matrix!A29</f>
        <v>Flathead Valley Community College</v>
      </c>
      <c r="B29" s="25" t="str">
        <f>Matrix!B29</f>
        <v>Heating, Ventilation, Air Conditioning</v>
      </c>
      <c r="C29" s="25" t="str">
        <f>Matrix!C29</f>
        <v>MT</v>
      </c>
      <c r="D29" s="25" t="str">
        <f>Matrix!D29</f>
        <v>CTC</v>
      </c>
      <c r="E29" s="25" t="str">
        <f>Matrix!E29</f>
        <v>1 year</v>
      </c>
      <c r="F29" s="25"/>
      <c r="G29" s="33"/>
      <c r="H29" s="33"/>
      <c r="I29" s="33" t="s">
        <v>1006</v>
      </c>
      <c r="J29" s="25" t="s">
        <v>928</v>
      </c>
      <c r="K29" s="25" t="s">
        <v>927</v>
      </c>
      <c r="L29" s="14" t="s">
        <v>1007</v>
      </c>
      <c r="M29" s="41" t="s">
        <v>745</v>
      </c>
      <c r="N29" s="25"/>
      <c r="O29" s="1"/>
      <c r="P29" s="2">
        <v>60</v>
      </c>
      <c r="Q29" s="1"/>
      <c r="R29" s="15">
        <v>41073</v>
      </c>
    </row>
    <row r="30" spans="1:18" x14ac:dyDescent="0.25">
      <c r="A30" s="25" t="str">
        <f>Matrix!A30</f>
        <v xml:space="preserve">Fort Peck Community College </v>
      </c>
      <c r="B30" s="25" t="str">
        <f>Matrix!B30</f>
        <v>Electrical Line Worker</v>
      </c>
      <c r="C30" s="25" t="str">
        <f>Matrix!C30</f>
        <v>MT</v>
      </c>
      <c r="D30" s="25" t="str">
        <f>Matrix!D30</f>
        <v>CTC</v>
      </c>
      <c r="E30" s="25" t="str">
        <f>Matrix!E30</f>
        <v>1 year</v>
      </c>
      <c r="F30" s="25"/>
      <c r="G30" s="33"/>
      <c r="H30" s="33"/>
      <c r="I30" s="33" t="s">
        <v>1008</v>
      </c>
      <c r="J30" s="25"/>
      <c r="K30" s="25"/>
      <c r="L30" s="14"/>
      <c r="M30" s="25"/>
      <c r="N30" s="25"/>
      <c r="O30" s="1"/>
      <c r="P30" s="2">
        <v>30</v>
      </c>
      <c r="Q30" s="1" t="s">
        <v>1009</v>
      </c>
      <c r="R30" s="15">
        <v>41073</v>
      </c>
    </row>
    <row r="31" spans="1:18" x14ac:dyDescent="0.25">
      <c r="A31" s="25" t="str">
        <f>Matrix!A31</f>
        <v xml:space="preserve">Fort Peck Community College </v>
      </c>
      <c r="B31" s="25" t="str">
        <f>Matrix!B31</f>
        <v xml:space="preserve">Hazardous Materials &amp; Waste Mgmt AS/AAS </v>
      </c>
      <c r="C31" s="25" t="str">
        <f>Matrix!C31</f>
        <v>MT</v>
      </c>
      <c r="D31" s="25" t="str">
        <f>Matrix!D31</f>
        <v>CTC</v>
      </c>
      <c r="E31" s="25" t="str">
        <f>Matrix!E31</f>
        <v>2 year</v>
      </c>
      <c r="F31" s="25"/>
      <c r="G31" s="33"/>
      <c r="H31" s="33"/>
      <c r="I31" s="33"/>
      <c r="J31" s="25"/>
      <c r="K31" s="25"/>
      <c r="L31" s="14"/>
      <c r="M31" s="25"/>
      <c r="N31" s="25"/>
      <c r="O31" s="1"/>
      <c r="P31" s="2"/>
      <c r="Q31" s="1"/>
      <c r="R31" s="15">
        <v>41073</v>
      </c>
    </row>
    <row r="32" spans="1:18" ht="30" x14ac:dyDescent="0.25">
      <c r="A32" s="25" t="str">
        <f>Matrix!A32</f>
        <v>Miles Community College</v>
      </c>
      <c r="B32" s="25" t="str">
        <f>Matrix!B32</f>
        <v>Biofuels AAS</v>
      </c>
      <c r="C32" s="25" t="str">
        <f>Matrix!C32</f>
        <v>MT</v>
      </c>
      <c r="D32" s="25" t="str">
        <f>Matrix!D32</f>
        <v>CTC</v>
      </c>
      <c r="E32" s="25" t="str">
        <f>Matrix!E32</f>
        <v>2 year</v>
      </c>
      <c r="F32" s="25"/>
      <c r="G32" s="33"/>
      <c r="H32" s="33"/>
      <c r="I32" s="33" t="s">
        <v>314</v>
      </c>
      <c r="J32" s="25"/>
      <c r="K32" s="25"/>
      <c r="L32" s="25"/>
      <c r="M32" s="25"/>
      <c r="N32" s="25"/>
      <c r="O32" s="1"/>
      <c r="P32" s="2">
        <v>63</v>
      </c>
      <c r="Q32" s="1"/>
      <c r="R32" s="15">
        <v>41073</v>
      </c>
    </row>
    <row r="33" spans="1:18" ht="30" x14ac:dyDescent="0.25">
      <c r="A33" s="25" t="str">
        <f>Matrix!A33</f>
        <v>Miles Community College</v>
      </c>
      <c r="B33" s="25" t="str">
        <f>Matrix!B33</f>
        <v>Biofuels Emphasis AS</v>
      </c>
      <c r="C33" s="25" t="str">
        <f>Matrix!C33</f>
        <v>MT</v>
      </c>
      <c r="D33" s="25" t="str">
        <f>Matrix!D33</f>
        <v>CTC</v>
      </c>
      <c r="E33" s="25" t="str">
        <f>Matrix!E33</f>
        <v>2 year</v>
      </c>
      <c r="F33" s="25"/>
      <c r="G33" s="33"/>
      <c r="H33" s="33"/>
      <c r="I33" s="33" t="s">
        <v>311</v>
      </c>
      <c r="J33" s="25"/>
      <c r="K33" s="25"/>
      <c r="L33" s="25"/>
      <c r="M33" s="25"/>
      <c r="N33" s="25"/>
      <c r="O33" s="1"/>
      <c r="P33" s="2">
        <v>64</v>
      </c>
      <c r="Q33" s="1"/>
      <c r="R33" s="15">
        <v>41073</v>
      </c>
    </row>
    <row r="34" spans="1:18" ht="30" x14ac:dyDescent="0.25">
      <c r="A34" s="25" t="str">
        <f>Matrix!A34</f>
        <v>Miles Community College</v>
      </c>
      <c r="B34" s="25" t="str">
        <f>Matrix!B34</f>
        <v>Energy Technology AAS</v>
      </c>
      <c r="C34" s="25" t="str">
        <f>Matrix!C34</f>
        <v>MT</v>
      </c>
      <c r="D34" s="25" t="str">
        <f>Matrix!D34</f>
        <v>CTC</v>
      </c>
      <c r="E34" s="25" t="str">
        <f>Matrix!E34</f>
        <v>2 year</v>
      </c>
      <c r="F34" s="25"/>
      <c r="G34" s="33"/>
      <c r="H34" s="33"/>
      <c r="I34" s="33" t="s">
        <v>310</v>
      </c>
      <c r="J34" s="25"/>
      <c r="K34" s="25"/>
      <c r="L34" s="25"/>
      <c r="M34" s="25"/>
      <c r="N34" s="25"/>
      <c r="O34" s="1"/>
      <c r="P34" s="2">
        <v>60</v>
      </c>
      <c r="Q34" s="1"/>
      <c r="R34" s="15">
        <v>41073</v>
      </c>
    </row>
    <row r="35" spans="1:18" ht="30" x14ac:dyDescent="0.25">
      <c r="A35" s="25" t="str">
        <f>Matrix!A35</f>
        <v>Montana State University Billings</v>
      </c>
      <c r="B35" s="25" t="str">
        <f>Matrix!B35</f>
        <v xml:space="preserve">Environmental Science AS </v>
      </c>
      <c r="C35" s="25" t="str">
        <f>Matrix!C35</f>
        <v>MT</v>
      </c>
      <c r="D35" s="25" t="str">
        <f>Matrix!D35</f>
        <v>4-year college</v>
      </c>
      <c r="E35" s="25" t="str">
        <f>Matrix!E35</f>
        <v>2 year</v>
      </c>
      <c r="F35" s="25"/>
      <c r="G35" s="33"/>
      <c r="H35" s="33"/>
      <c r="I35" s="33" t="s">
        <v>703</v>
      </c>
      <c r="J35" s="25"/>
      <c r="K35" s="25" t="s">
        <v>706</v>
      </c>
      <c r="L35" s="42" t="s">
        <v>705</v>
      </c>
      <c r="M35" s="25"/>
      <c r="N35" s="25"/>
      <c r="O35" s="1"/>
      <c r="P35" s="2"/>
      <c r="Q35" s="1"/>
      <c r="R35" s="15">
        <v>41073</v>
      </c>
    </row>
    <row r="36" spans="1:18" ht="30" x14ac:dyDescent="0.25">
      <c r="A36" s="25" t="str">
        <f>Matrix!A36</f>
        <v>Montana State University Billings</v>
      </c>
      <c r="B36" s="25" t="str">
        <f>Matrix!B36</f>
        <v xml:space="preserve">Pre-Engineering </v>
      </c>
      <c r="C36" s="25" t="str">
        <f>Matrix!C36</f>
        <v>MT</v>
      </c>
      <c r="D36" s="25" t="str">
        <f>Matrix!D36</f>
        <v>4-year college</v>
      </c>
      <c r="E36" s="25" t="str">
        <f>Matrix!E36</f>
        <v>2 year</v>
      </c>
      <c r="F36" s="25"/>
      <c r="G36" s="33"/>
      <c r="H36" s="33"/>
      <c r="I36" s="33" t="s">
        <v>704</v>
      </c>
      <c r="J36" s="25"/>
      <c r="K36" s="25" t="s">
        <v>706</v>
      </c>
      <c r="L36" s="42" t="s">
        <v>705</v>
      </c>
      <c r="M36" s="25"/>
      <c r="N36" s="25"/>
      <c r="O36" s="1"/>
      <c r="P36" s="2"/>
      <c r="Q36" s="1"/>
      <c r="R36" s="15">
        <v>41073</v>
      </c>
    </row>
    <row r="37" spans="1:18" ht="120" x14ac:dyDescent="0.25">
      <c r="A37" s="25" t="str">
        <f>Matrix!A37</f>
        <v>Montana State University Billings</v>
      </c>
      <c r="B37" s="25" t="str">
        <f>Matrix!B37</f>
        <v xml:space="preserve">Pre-Engineering Technology </v>
      </c>
      <c r="C37" s="25" t="str">
        <f>Matrix!C37</f>
        <v>MT</v>
      </c>
      <c r="D37" s="25" t="str">
        <f>Matrix!D37</f>
        <v>4-year college</v>
      </c>
      <c r="E37" s="25" t="str">
        <f>Matrix!E37</f>
        <v>2 year</v>
      </c>
      <c r="F37" s="25"/>
      <c r="G37" s="1"/>
      <c r="H37" s="1"/>
      <c r="I37" s="33" t="s">
        <v>704</v>
      </c>
      <c r="J37" s="25"/>
      <c r="K37" s="25"/>
      <c r="L37" s="25"/>
      <c r="M37" s="25"/>
      <c r="N37" s="25"/>
      <c r="O37" s="1"/>
      <c r="P37" s="2">
        <v>62</v>
      </c>
      <c r="Q37" s="1" t="s">
        <v>598</v>
      </c>
      <c r="R37" s="15">
        <v>41073</v>
      </c>
    </row>
    <row r="38" spans="1:18" ht="30" x14ac:dyDescent="0.25">
      <c r="A38" s="25" t="str">
        <f>Matrix!A38</f>
        <v>Montana State University Billings</v>
      </c>
      <c r="B38" s="25" t="str">
        <f>Matrix!B38</f>
        <v xml:space="preserve">Sustainable Energy Technician  AS </v>
      </c>
      <c r="C38" s="25" t="str">
        <f>Matrix!C38</f>
        <v>MT</v>
      </c>
      <c r="D38" s="25" t="str">
        <f>Matrix!D38</f>
        <v>4-year college</v>
      </c>
      <c r="E38" s="25" t="str">
        <f>Matrix!E38</f>
        <v>2 year</v>
      </c>
      <c r="F38" s="25"/>
      <c r="G38" s="1"/>
      <c r="H38" s="1"/>
      <c r="I38" s="1" t="s">
        <v>597</v>
      </c>
      <c r="J38" s="25"/>
      <c r="K38" s="25"/>
      <c r="L38" s="25"/>
      <c r="M38" s="25"/>
      <c r="N38" s="25"/>
      <c r="O38" s="1"/>
      <c r="P38" s="2">
        <v>33</v>
      </c>
      <c r="Q38" s="1"/>
      <c r="R38" s="15">
        <v>41073</v>
      </c>
    </row>
    <row r="39" spans="1:18" x14ac:dyDescent="0.25">
      <c r="A39" s="25" t="str">
        <f>Matrix!A39</f>
        <v>Montana State University Billings</v>
      </c>
      <c r="B39" s="25" t="str">
        <f>Matrix!B39</f>
        <v xml:space="preserve">Sustainable Energy Technician Certificate </v>
      </c>
      <c r="C39" s="25" t="str">
        <f>Matrix!C39</f>
        <v>MT</v>
      </c>
      <c r="D39" s="25" t="str">
        <f>Matrix!D39</f>
        <v>4-year college</v>
      </c>
      <c r="E39" s="25" t="str">
        <f>Matrix!E39</f>
        <v>1 year</v>
      </c>
      <c r="F39" s="25"/>
      <c r="G39" s="1"/>
      <c r="H39" s="1"/>
      <c r="I39" s="1"/>
      <c r="J39" s="25"/>
      <c r="K39" s="25"/>
      <c r="L39" s="25"/>
      <c r="M39" s="25"/>
      <c r="N39" s="25"/>
      <c r="O39" s="1"/>
      <c r="P39" s="2">
        <v>39</v>
      </c>
      <c r="Q39" s="1"/>
      <c r="R39" s="15">
        <v>41073</v>
      </c>
    </row>
    <row r="40" spans="1:18" x14ac:dyDescent="0.25">
      <c r="A40" s="25" t="str">
        <f>Matrix!A40</f>
        <v>Montana State University Billings</v>
      </c>
      <c r="B40" s="25" t="str">
        <f>Matrix!B40</f>
        <v>Welding for Energy Technology</v>
      </c>
      <c r="C40" s="25" t="str">
        <f>Matrix!C40</f>
        <v>MT</v>
      </c>
      <c r="D40" s="25" t="str">
        <f>Matrix!D40</f>
        <v>4-year college</v>
      </c>
      <c r="E40" s="25" t="str">
        <f>Matrix!E40</f>
        <v>1 year</v>
      </c>
      <c r="F40" s="25"/>
      <c r="G40" s="33"/>
      <c r="H40" s="33"/>
      <c r="I40" s="1"/>
      <c r="J40" s="25"/>
      <c r="K40" s="25" t="s">
        <v>717</v>
      </c>
      <c r="L40" s="25" t="s">
        <v>716</v>
      </c>
      <c r="M40" s="25"/>
      <c r="N40" s="25"/>
      <c r="O40" s="1"/>
      <c r="P40" s="2"/>
      <c r="Q40" s="1"/>
      <c r="R40" s="15">
        <v>41073</v>
      </c>
    </row>
    <row r="41" spans="1:18" ht="30" x14ac:dyDescent="0.25">
      <c r="A41" s="25" t="str">
        <f>Matrix!A41</f>
        <v xml:space="preserve">Montana State University Bozeman </v>
      </c>
      <c r="B41" s="25" t="str">
        <f>Matrix!B41</f>
        <v>Electrical Engineering BS</v>
      </c>
      <c r="C41" s="25" t="str">
        <f>Matrix!C41</f>
        <v>MT</v>
      </c>
      <c r="D41" s="25" t="str">
        <f>Matrix!D41</f>
        <v>4-year college</v>
      </c>
      <c r="E41" s="25" t="str">
        <f>Matrix!E41</f>
        <v>4 year</v>
      </c>
      <c r="F41" s="25"/>
      <c r="G41" s="33"/>
      <c r="H41" s="33"/>
      <c r="I41" s="33" t="s">
        <v>715</v>
      </c>
      <c r="J41" s="25" t="s">
        <v>711</v>
      </c>
      <c r="K41" s="25" t="s">
        <v>712</v>
      </c>
      <c r="L41" s="25" t="s">
        <v>713</v>
      </c>
      <c r="M41" s="41" t="s">
        <v>714</v>
      </c>
      <c r="N41" s="25"/>
      <c r="O41" s="1"/>
      <c r="P41" s="2"/>
      <c r="Q41" s="1"/>
      <c r="R41" s="15">
        <v>41073</v>
      </c>
    </row>
    <row r="42" spans="1:18" x14ac:dyDescent="0.25">
      <c r="A42" s="25" t="str">
        <f>Matrix!A42</f>
        <v xml:space="preserve">Montana State University Bozeman </v>
      </c>
      <c r="B42" s="25" t="str">
        <f>Matrix!B42</f>
        <v xml:space="preserve">Environmental Engineering BS   </v>
      </c>
      <c r="C42" s="25" t="str">
        <f>Matrix!C42</f>
        <v>MT</v>
      </c>
      <c r="D42" s="25" t="str">
        <f>Matrix!D42</f>
        <v>4-year college</v>
      </c>
      <c r="E42" s="25" t="str">
        <f>Matrix!E42</f>
        <v>4 year</v>
      </c>
      <c r="F42" s="25"/>
      <c r="G42" s="33"/>
      <c r="H42" s="33"/>
      <c r="I42" s="33" t="s">
        <v>710</v>
      </c>
      <c r="J42" s="25" t="s">
        <v>697</v>
      </c>
      <c r="K42" s="25"/>
      <c r="L42" s="25" t="s">
        <v>698</v>
      </c>
      <c r="M42" s="41" t="s">
        <v>699</v>
      </c>
      <c r="N42" s="25"/>
      <c r="O42" s="1"/>
      <c r="P42" s="2">
        <v>120</v>
      </c>
      <c r="Q42" s="1"/>
      <c r="R42" s="15">
        <v>41073</v>
      </c>
    </row>
    <row r="43" spans="1:18" ht="30" x14ac:dyDescent="0.25">
      <c r="A43" s="25" t="str">
        <f>Matrix!A43</f>
        <v xml:space="preserve">Montana State University Bozeman </v>
      </c>
      <c r="B43" s="25" t="str">
        <f>Matrix!B43</f>
        <v>Land Resources and Environmental Sciences Programs</v>
      </c>
      <c r="C43" s="25" t="str">
        <f>Matrix!C43</f>
        <v>MT</v>
      </c>
      <c r="D43" s="25" t="str">
        <f>Matrix!D43</f>
        <v>4-year college</v>
      </c>
      <c r="E43" s="25" t="str">
        <f>Matrix!E43</f>
        <v>4 year</v>
      </c>
      <c r="F43" s="25"/>
      <c r="G43" s="33"/>
      <c r="H43" s="33"/>
      <c r="I43" s="33" t="s">
        <v>696</v>
      </c>
      <c r="J43" s="25" t="s">
        <v>701</v>
      </c>
      <c r="K43" s="25"/>
      <c r="L43" s="25" t="s">
        <v>700</v>
      </c>
      <c r="M43" s="25"/>
      <c r="N43" s="25"/>
      <c r="O43" s="1"/>
      <c r="P43" s="2">
        <v>128</v>
      </c>
      <c r="Q43" s="1" t="s">
        <v>958</v>
      </c>
      <c r="R43" s="15">
        <v>41073</v>
      </c>
    </row>
    <row r="44" spans="1:18" ht="30" x14ac:dyDescent="0.25">
      <c r="A44" s="25" t="str">
        <f>Matrix!A44</f>
        <v xml:space="preserve">Montana State University Bozeman </v>
      </c>
      <c r="B44" s="25" t="str">
        <f>Matrix!B44</f>
        <v xml:space="preserve">Mechanical Engineering BS  </v>
      </c>
      <c r="C44" s="25" t="str">
        <f>Matrix!C44</f>
        <v>MT</v>
      </c>
      <c r="D44" s="25" t="str">
        <f>Matrix!D44</f>
        <v>4-year college</v>
      </c>
      <c r="E44" s="25" t="str">
        <f>Matrix!E44</f>
        <v>4 year</v>
      </c>
      <c r="F44" s="25"/>
      <c r="G44" s="33"/>
      <c r="H44" s="33"/>
      <c r="I44" s="33" t="s">
        <v>957</v>
      </c>
      <c r="J44" s="25" t="s">
        <v>701</v>
      </c>
      <c r="K44" s="25"/>
      <c r="L44" s="25" t="s">
        <v>700</v>
      </c>
      <c r="M44" s="25"/>
      <c r="N44" s="25"/>
      <c r="O44" s="1"/>
      <c r="P44" s="2"/>
      <c r="Q44" s="1"/>
      <c r="R44" s="15">
        <v>41073</v>
      </c>
    </row>
    <row r="45" spans="1:18" x14ac:dyDescent="0.25">
      <c r="A45" s="25" t="str">
        <f>Matrix!A45</f>
        <v xml:space="preserve">Montana State University Bozeman </v>
      </c>
      <c r="B45" s="25" t="str">
        <f>Matrix!B45</f>
        <v xml:space="preserve">Mechanical Engineering Technology BS  </v>
      </c>
      <c r="C45" s="25" t="str">
        <f>Matrix!C45</f>
        <v>MT</v>
      </c>
      <c r="D45" s="25" t="str">
        <f>Matrix!D45</f>
        <v>4-year college</v>
      </c>
      <c r="E45" s="25" t="str">
        <f>Matrix!E45</f>
        <v>4 year</v>
      </c>
      <c r="F45" s="25"/>
      <c r="G45" s="33"/>
      <c r="H45" s="33"/>
      <c r="I45" s="33" t="s">
        <v>959</v>
      </c>
      <c r="J45" s="25"/>
      <c r="K45" s="25"/>
      <c r="L45" s="25"/>
      <c r="M45" s="25"/>
      <c r="N45" s="25"/>
      <c r="O45" s="1"/>
      <c r="P45" s="2">
        <v>72</v>
      </c>
      <c r="Q45" s="1" t="s">
        <v>289</v>
      </c>
      <c r="R45" s="15">
        <v>41073</v>
      </c>
    </row>
    <row r="46" spans="1:18" ht="30" x14ac:dyDescent="0.25">
      <c r="A46" s="25" t="str">
        <f>Matrix!A46</f>
        <v>Montana State University College of Technology, Billings</v>
      </c>
      <c r="B46" s="25" t="str">
        <f>Matrix!B46</f>
        <v>Power Plant AAS</v>
      </c>
      <c r="C46" s="25" t="str">
        <f>Matrix!C46</f>
        <v>MT</v>
      </c>
      <c r="D46" s="25" t="str">
        <f>Matrix!D46</f>
        <v>CTC</v>
      </c>
      <c r="E46" s="25" t="str">
        <f>Matrix!E46</f>
        <v>2 year</v>
      </c>
      <c r="F46" s="25"/>
      <c r="G46" s="33"/>
      <c r="H46" s="33"/>
      <c r="I46" s="33" t="s">
        <v>290</v>
      </c>
      <c r="J46" s="25"/>
      <c r="K46" s="25"/>
      <c r="L46" s="25"/>
      <c r="M46" s="25"/>
      <c r="N46" s="25"/>
      <c r="O46" s="1"/>
      <c r="P46" s="2">
        <v>69</v>
      </c>
      <c r="Q46" s="1"/>
      <c r="R46" s="15">
        <v>41073</v>
      </c>
    </row>
    <row r="47" spans="1:18" ht="30" x14ac:dyDescent="0.25">
      <c r="A47" s="25" t="str">
        <f>Matrix!A47</f>
        <v>Montana State University College of Technology, Billings</v>
      </c>
      <c r="B47" s="25" t="str">
        <f>Matrix!B47</f>
        <v>Process Plant AAS</v>
      </c>
      <c r="C47" s="25" t="str">
        <f>Matrix!C47</f>
        <v>MT</v>
      </c>
      <c r="D47" s="25" t="str">
        <f>Matrix!D47</f>
        <v>CTC</v>
      </c>
      <c r="E47" s="25" t="str">
        <f>Matrix!E47</f>
        <v>2 year</v>
      </c>
      <c r="F47" s="25"/>
      <c r="G47" s="33"/>
      <c r="H47" s="33"/>
      <c r="I47" s="33" t="s">
        <v>292</v>
      </c>
      <c r="J47" s="25"/>
      <c r="K47" s="25"/>
      <c r="L47" s="25"/>
      <c r="M47" s="25"/>
      <c r="N47" s="25"/>
      <c r="O47" s="1"/>
      <c r="P47" s="2">
        <v>62</v>
      </c>
      <c r="Q47" s="1" t="s">
        <v>287</v>
      </c>
      <c r="R47" s="15">
        <v>41073</v>
      </c>
    </row>
    <row r="48" spans="1:18" ht="30" x14ac:dyDescent="0.25">
      <c r="A48" s="25" t="str">
        <f>Matrix!A48</f>
        <v>Montana State University College of Technology, Billings</v>
      </c>
      <c r="B48" s="25" t="str">
        <f>Matrix!B48</f>
        <v>Sustainable Energy Technician AAS</v>
      </c>
      <c r="C48" s="25" t="str">
        <f>Matrix!C48</f>
        <v>MT</v>
      </c>
      <c r="D48" s="25" t="str">
        <f>Matrix!D48</f>
        <v>CTC</v>
      </c>
      <c r="E48" s="25" t="str">
        <f>Matrix!E48</f>
        <v>2 year</v>
      </c>
      <c r="F48" s="25"/>
      <c r="G48" s="33"/>
      <c r="H48" s="33"/>
      <c r="I48" s="33" t="s">
        <v>285</v>
      </c>
      <c r="J48" s="25"/>
      <c r="K48" s="25"/>
      <c r="L48" s="25"/>
      <c r="M48" s="25"/>
      <c r="N48" s="25"/>
      <c r="O48" s="1"/>
      <c r="P48" s="2">
        <v>33</v>
      </c>
      <c r="Q48" s="1" t="s">
        <v>287</v>
      </c>
      <c r="R48" s="15">
        <v>41073</v>
      </c>
    </row>
    <row r="49" spans="1:30" ht="30" x14ac:dyDescent="0.25">
      <c r="A49" s="25" t="str">
        <f>Matrix!A49</f>
        <v>Montana State University College of Technology, Billings</v>
      </c>
      <c r="B49" s="25" t="str">
        <f>Matrix!B49</f>
        <v>Sustainable Energy Technician CAS</v>
      </c>
      <c r="C49" s="25" t="str">
        <f>Matrix!C49</f>
        <v>MT</v>
      </c>
      <c r="D49" s="25" t="str">
        <f>Matrix!D49</f>
        <v>CTC</v>
      </c>
      <c r="E49" s="25" t="str">
        <f>Matrix!E49</f>
        <v>1 year</v>
      </c>
      <c r="F49" s="25"/>
      <c r="G49" s="33"/>
      <c r="H49" s="33"/>
      <c r="I49" s="33" t="s">
        <v>285</v>
      </c>
      <c r="J49" s="25" t="s">
        <v>294</v>
      </c>
      <c r="K49" s="25" t="s">
        <v>295</v>
      </c>
      <c r="L49" s="25"/>
      <c r="M49" s="25"/>
      <c r="N49" s="25"/>
      <c r="O49" s="1"/>
      <c r="P49" s="2"/>
      <c r="Q49" s="1" t="s">
        <v>296</v>
      </c>
      <c r="R49" s="15">
        <v>41073</v>
      </c>
    </row>
    <row r="50" spans="1:30" x14ac:dyDescent="0.25">
      <c r="A50" s="25" t="str">
        <f>Matrix!A50</f>
        <v>Montana State University, Great Falls</v>
      </c>
      <c r="B50" s="25" t="str">
        <f>Matrix!B50</f>
        <v>Sustainable Energy Technician AAS</v>
      </c>
      <c r="C50" s="25" t="str">
        <f>Matrix!C50</f>
        <v>MT</v>
      </c>
      <c r="D50" s="25" t="str">
        <f>Matrix!D50</f>
        <v>4-year college</v>
      </c>
      <c r="E50" s="25" t="str">
        <f>Matrix!E50</f>
        <v>2 year</v>
      </c>
      <c r="F50" s="25"/>
      <c r="G50" s="33"/>
      <c r="H50" s="33"/>
      <c r="I50" s="43" t="s">
        <v>1013</v>
      </c>
      <c r="J50" s="25" t="s">
        <v>294</v>
      </c>
      <c r="K50" s="25" t="s">
        <v>709</v>
      </c>
      <c r="L50" s="25" t="s">
        <v>707</v>
      </c>
      <c r="M50" s="25" t="s">
        <v>708</v>
      </c>
      <c r="N50" s="25"/>
      <c r="O50" s="1"/>
      <c r="P50" s="2">
        <v>32</v>
      </c>
      <c r="Q50" s="1"/>
      <c r="R50" s="15">
        <v>41073</v>
      </c>
    </row>
    <row r="51" spans="1:30" ht="45" x14ac:dyDescent="0.25">
      <c r="A51" s="25" t="str">
        <f>Matrix!A51</f>
        <v>Montana State University Great Falls</v>
      </c>
      <c r="B51" s="25" t="str">
        <f>Matrix!B51</f>
        <v>Sustainable Energy Technician CAS</v>
      </c>
      <c r="C51" s="25" t="str">
        <f>Matrix!C51</f>
        <v>MT</v>
      </c>
      <c r="D51" s="25" t="str">
        <f>Matrix!D51</f>
        <v>4-year college</v>
      </c>
      <c r="E51" s="25" t="str">
        <f>Matrix!E51</f>
        <v>1 year</v>
      </c>
      <c r="F51" s="25"/>
      <c r="G51" s="1"/>
      <c r="H51" s="1"/>
      <c r="I51" s="44" t="s">
        <v>1012</v>
      </c>
      <c r="J51" s="25"/>
      <c r="K51" s="25"/>
      <c r="L51" s="25"/>
      <c r="M51" s="25"/>
      <c r="N51" s="25"/>
      <c r="O51" s="1"/>
      <c r="P51" s="2"/>
      <c r="Q51" s="1" t="s">
        <v>960</v>
      </c>
      <c r="R51" s="15">
        <v>41073</v>
      </c>
    </row>
    <row r="52" spans="1:30" ht="30" x14ac:dyDescent="0.25">
      <c r="A52" s="25" t="str">
        <f>Matrix!A52</f>
        <v xml:space="preserve">Montana State University Northern </v>
      </c>
      <c r="B52" s="25" t="str">
        <f>Matrix!B52</f>
        <v xml:space="preserve">Applied Science BAS </v>
      </c>
      <c r="C52" s="25" t="str">
        <f>Matrix!C52</f>
        <v>MT</v>
      </c>
      <c r="D52" s="25" t="str">
        <f>Matrix!D52</f>
        <v>4-year college</v>
      </c>
      <c r="E52" s="25" t="str">
        <f>Matrix!E52</f>
        <v>4 year</v>
      </c>
      <c r="F52" s="25"/>
      <c r="G52" s="33"/>
      <c r="H52" s="33"/>
      <c r="I52" s="1"/>
      <c r="J52" s="1" t="s">
        <v>1014</v>
      </c>
      <c r="K52" s="25" t="s">
        <v>295</v>
      </c>
      <c r="L52" s="25" t="s">
        <v>1015</v>
      </c>
      <c r="M52" s="25" t="s">
        <v>1016</v>
      </c>
      <c r="N52" s="25"/>
      <c r="O52" s="1"/>
      <c r="P52" s="2"/>
      <c r="Q52" s="1"/>
      <c r="R52" s="15">
        <v>41073</v>
      </c>
    </row>
    <row r="53" spans="1:30" ht="30" x14ac:dyDescent="0.25">
      <c r="A53" s="25" t="str">
        <f>Matrix!A53</f>
        <v xml:space="preserve">Montana State University Northern </v>
      </c>
      <c r="B53" s="25" t="str">
        <f>Matrix!B53</f>
        <v>Electrical Technology AAS</v>
      </c>
      <c r="C53" s="25" t="str">
        <f>Matrix!C53</f>
        <v>MT</v>
      </c>
      <c r="D53" s="25" t="str">
        <f>Matrix!D53</f>
        <v>4-year college</v>
      </c>
      <c r="E53" s="25" t="str">
        <f>Matrix!E53</f>
        <v>2 year</v>
      </c>
      <c r="F53" s="25"/>
      <c r="G53" s="33"/>
      <c r="H53" s="33"/>
      <c r="I53" s="33" t="s">
        <v>596</v>
      </c>
      <c r="J53" s="1" t="s">
        <v>1014</v>
      </c>
      <c r="K53" s="25" t="s">
        <v>295</v>
      </c>
      <c r="L53" s="25" t="s">
        <v>1017</v>
      </c>
      <c r="M53" s="25" t="s">
        <v>1016</v>
      </c>
      <c r="N53" s="25"/>
      <c r="O53" s="1"/>
      <c r="P53" s="2">
        <v>68</v>
      </c>
      <c r="Q53" s="1"/>
      <c r="R53" s="15">
        <v>41073</v>
      </c>
    </row>
    <row r="54" spans="1:30" s="49" customFormat="1" ht="15" customHeight="1" x14ac:dyDescent="0.25">
      <c r="A54" s="25" t="str">
        <f>Matrix!A54</f>
        <v xml:space="preserve">Montana State University Northern </v>
      </c>
      <c r="B54" s="25" t="str">
        <f>Matrix!B54</f>
        <v>Electrical Technology Certificate</v>
      </c>
      <c r="C54" s="25" t="str">
        <f>Matrix!C54</f>
        <v>MT</v>
      </c>
      <c r="D54" s="25" t="str">
        <f>Matrix!D54</f>
        <v>4-year college</v>
      </c>
      <c r="E54" s="25" t="str">
        <f>Matrix!E54</f>
        <v>2 year</v>
      </c>
      <c r="F54" s="45"/>
      <c r="G54" s="45"/>
      <c r="H54" s="45"/>
      <c r="I54" s="46" t="str">
        <f>HYPERLINK("http://www.msun.edu/academics/cots/program-Electrical.htm","http://www.msun.edu/academics/cots/program-Electrical.htm")</f>
        <v>http://www.msun.edu/academics/cots/program-Electrical.htm</v>
      </c>
      <c r="J54" s="45"/>
      <c r="K54" s="45"/>
      <c r="L54" s="45"/>
      <c r="M54" s="45"/>
      <c r="N54" s="45"/>
      <c r="O54" s="45"/>
      <c r="P54" s="47">
        <v>68</v>
      </c>
      <c r="Q54" s="45"/>
      <c r="R54" s="15">
        <v>41073</v>
      </c>
      <c r="S54" s="18"/>
      <c r="T54" s="18"/>
      <c r="U54" s="48"/>
      <c r="V54" s="48"/>
      <c r="W54" s="48"/>
      <c r="X54" s="48"/>
      <c r="Y54" s="48"/>
      <c r="Z54" s="48"/>
      <c r="AA54" s="48"/>
      <c r="AB54" s="48"/>
      <c r="AC54" s="48"/>
      <c r="AD54" s="48"/>
    </row>
    <row r="55" spans="1:30" ht="75" x14ac:dyDescent="0.25">
      <c r="A55" s="25" t="str">
        <f>Matrix!A55</f>
        <v xml:space="preserve">Montana State University Northern </v>
      </c>
      <c r="B55" s="25" t="str">
        <f>Matrix!B55</f>
        <v xml:space="preserve">Industrial Technology BS </v>
      </c>
      <c r="C55" s="25" t="str">
        <f>Matrix!C55</f>
        <v>MT</v>
      </c>
      <c r="D55" s="25" t="str">
        <f>Matrix!D55</f>
        <v>4-year college</v>
      </c>
      <c r="E55" s="25" t="str">
        <f>Matrix!E55</f>
        <v>4 year</v>
      </c>
      <c r="F55" s="25"/>
      <c r="G55" s="33"/>
      <c r="H55" s="33"/>
      <c r="I55" s="1"/>
      <c r="J55" s="1" t="s">
        <v>1014</v>
      </c>
      <c r="K55" s="25" t="s">
        <v>295</v>
      </c>
      <c r="L55" s="25" t="s">
        <v>1018</v>
      </c>
      <c r="M55" s="25" t="s">
        <v>1016</v>
      </c>
      <c r="N55" s="25"/>
      <c r="O55" s="1"/>
      <c r="P55" s="2">
        <v>30</v>
      </c>
      <c r="Q55" s="21" t="s">
        <v>594</v>
      </c>
      <c r="R55" s="40">
        <v>41073</v>
      </c>
    </row>
    <row r="56" spans="1:30" ht="45" x14ac:dyDescent="0.25">
      <c r="A56" s="25" t="str">
        <f>Matrix!A56</f>
        <v xml:space="preserve">Montana State University Northern </v>
      </c>
      <c r="B56" s="25" t="str">
        <f>Matrix!B56</f>
        <v xml:space="preserve">Sustainable Energy Technology AAS </v>
      </c>
      <c r="C56" s="25" t="str">
        <f>Matrix!C56</f>
        <v>MT</v>
      </c>
      <c r="D56" s="25" t="str">
        <f>Matrix!D56</f>
        <v>4-year college</v>
      </c>
      <c r="E56" s="25" t="str">
        <f>Matrix!E56</f>
        <v>2 year</v>
      </c>
      <c r="F56" s="25"/>
      <c r="G56" s="33"/>
      <c r="H56" s="33"/>
      <c r="I56" s="33" t="s">
        <v>595</v>
      </c>
      <c r="J56" s="1" t="s">
        <v>1014</v>
      </c>
      <c r="K56" s="25" t="s">
        <v>295</v>
      </c>
      <c r="L56" s="25" t="s">
        <v>1019</v>
      </c>
      <c r="M56" s="25" t="s">
        <v>1016</v>
      </c>
      <c r="N56" s="25"/>
      <c r="O56" s="1"/>
      <c r="P56" s="2">
        <v>32</v>
      </c>
      <c r="Q56" s="1" t="s">
        <v>593</v>
      </c>
      <c r="R56" s="40">
        <v>41073</v>
      </c>
    </row>
    <row r="57" spans="1:30" ht="30" x14ac:dyDescent="0.25">
      <c r="A57" s="25" t="str">
        <f>Matrix!A57</f>
        <v xml:space="preserve">Montana State University Northern </v>
      </c>
      <c r="B57" s="25" t="str">
        <f>Matrix!B57</f>
        <v>Sustainable Energy Technology CAS</v>
      </c>
      <c r="C57" s="25" t="str">
        <f>Matrix!C57</f>
        <v>MT</v>
      </c>
      <c r="D57" s="25" t="str">
        <f>Matrix!D57</f>
        <v>4-year college</v>
      </c>
      <c r="E57" s="25" t="str">
        <f>Matrix!E57</f>
        <v>1 year</v>
      </c>
      <c r="F57" s="25"/>
      <c r="G57" s="33"/>
      <c r="H57" s="33"/>
      <c r="I57" s="33" t="s">
        <v>595</v>
      </c>
      <c r="J57" s="1" t="s">
        <v>1014</v>
      </c>
      <c r="K57" s="25" t="s">
        <v>295</v>
      </c>
      <c r="L57" s="25" t="s">
        <v>1024</v>
      </c>
      <c r="M57" s="25" t="s">
        <v>1016</v>
      </c>
      <c r="N57" s="25"/>
      <c r="O57" s="1" t="s">
        <v>304</v>
      </c>
      <c r="P57" s="2"/>
      <c r="Q57" s="1"/>
      <c r="R57" s="40"/>
    </row>
    <row r="58" spans="1:30" ht="30" x14ac:dyDescent="0.25">
      <c r="A58" s="25" t="str">
        <f>Matrix!A58</f>
        <v>Montana Tech</v>
      </c>
      <c r="B58" s="25" t="str">
        <f>Matrix!B58</f>
        <v>Pre-Apprenticeship Line Program</v>
      </c>
      <c r="C58" s="25" t="str">
        <f>Matrix!C58</f>
        <v>MT</v>
      </c>
      <c r="D58" s="25" t="str">
        <f>Matrix!D58</f>
        <v>CTC</v>
      </c>
      <c r="E58" s="25" t="str">
        <f>Matrix!E58</f>
        <v>Short-term</v>
      </c>
      <c r="F58" s="25"/>
      <c r="G58" s="33"/>
      <c r="H58" s="33"/>
      <c r="I58" s="33" t="s">
        <v>1026</v>
      </c>
      <c r="J58" s="14" t="s">
        <v>1022</v>
      </c>
      <c r="K58" s="25" t="s">
        <v>305</v>
      </c>
      <c r="L58" s="14" t="s">
        <v>1025</v>
      </c>
      <c r="M58" s="43" t="s">
        <v>1023</v>
      </c>
      <c r="N58" s="25"/>
      <c r="O58" s="1"/>
      <c r="P58" s="2"/>
      <c r="Q58" s="14" t="s">
        <v>1027</v>
      </c>
      <c r="R58" s="40"/>
    </row>
    <row r="59" spans="1:30" ht="30" x14ac:dyDescent="0.25">
      <c r="A59" s="25" t="str">
        <f>Matrix!A59</f>
        <v>Montana Tech</v>
      </c>
      <c r="B59" s="25" t="str">
        <f>Matrix!B59</f>
        <v>Sustainable Energy Technician AAS</v>
      </c>
      <c r="C59" s="25" t="str">
        <f>Matrix!C59</f>
        <v>MT</v>
      </c>
      <c r="D59" s="25" t="str">
        <f>Matrix!D59</f>
        <v>CTC</v>
      </c>
      <c r="E59" s="25" t="str">
        <f>Matrix!E59</f>
        <v xml:space="preserve">2 year </v>
      </c>
      <c r="F59" s="25"/>
      <c r="G59" s="33"/>
      <c r="H59" s="33"/>
      <c r="I59" s="33" t="s">
        <v>1021</v>
      </c>
      <c r="J59" s="41" t="s">
        <v>721</v>
      </c>
      <c r="K59" s="25" t="s">
        <v>720</v>
      </c>
      <c r="L59" s="25" t="s">
        <v>723</v>
      </c>
      <c r="M59" s="41" t="s">
        <v>722</v>
      </c>
      <c r="N59" s="25"/>
      <c r="O59" s="1"/>
      <c r="P59" s="2"/>
      <c r="Q59" s="1"/>
      <c r="R59" s="40"/>
    </row>
    <row r="60" spans="1:30" x14ac:dyDescent="0.25">
      <c r="A60" s="25" t="str">
        <f>Matrix!A60</f>
        <v>Montana Tech</v>
      </c>
      <c r="B60" s="25" t="str">
        <f>Matrix!B60</f>
        <v>Sustainable Energy (Wind)-Program mentioned but no details on site</v>
      </c>
      <c r="C60" s="25" t="str">
        <f>Matrix!C60</f>
        <v>MT</v>
      </c>
      <c r="D60" s="25" t="str">
        <f>Matrix!D60</f>
        <v>CTC</v>
      </c>
      <c r="E60" s="25" t="str">
        <f>Matrix!E60</f>
        <v>2 year</v>
      </c>
      <c r="F60" s="25"/>
      <c r="G60" s="33"/>
      <c r="H60" s="33"/>
      <c r="I60" s="33" t="s">
        <v>1035</v>
      </c>
      <c r="J60" s="41"/>
      <c r="K60" s="25"/>
      <c r="L60" s="25"/>
      <c r="M60" s="41"/>
      <c r="N60" s="25"/>
      <c r="O60" s="1"/>
      <c r="P60" s="2"/>
      <c r="Q60" s="1"/>
      <c r="R60" s="40"/>
    </row>
    <row r="61" spans="1:30" ht="30" x14ac:dyDescent="0.25">
      <c r="A61" s="25" t="str">
        <f>Matrix!A61</f>
        <v>Montana Tech</v>
      </c>
      <c r="B61" s="25" t="str">
        <f>Matrix!B61</f>
        <v>Environmental Engineering</v>
      </c>
      <c r="C61" s="25" t="str">
        <f>Matrix!C61</f>
        <v>MT</v>
      </c>
      <c r="D61" s="25" t="str">
        <f>Matrix!D61</f>
        <v xml:space="preserve">Private </v>
      </c>
      <c r="E61" s="25" t="str">
        <f>Matrix!E61</f>
        <v>4 year</v>
      </c>
      <c r="F61" s="25"/>
      <c r="G61" s="33"/>
      <c r="H61" s="33"/>
      <c r="I61" s="33" t="s">
        <v>1030</v>
      </c>
      <c r="J61" s="14" t="s">
        <v>1032</v>
      </c>
      <c r="K61" s="25" t="s">
        <v>720</v>
      </c>
      <c r="L61" s="14" t="s">
        <v>1033</v>
      </c>
      <c r="M61" s="41" t="s">
        <v>1034</v>
      </c>
      <c r="N61" s="25"/>
      <c r="O61" s="1"/>
      <c r="P61" s="2">
        <v>136</v>
      </c>
      <c r="Q61" s="1" t="s">
        <v>1031</v>
      </c>
      <c r="R61" s="40"/>
    </row>
    <row r="62" spans="1:30" ht="30" x14ac:dyDescent="0.25">
      <c r="A62" s="25" t="str">
        <f>Matrix!A62</f>
        <v xml:space="preserve">Rocky Mountain College </v>
      </c>
      <c r="B62" s="25" t="str">
        <f>Matrix!B62</f>
        <v>Environmental Management and Policy (EMP)</v>
      </c>
      <c r="C62" s="25" t="str">
        <f>Matrix!C62</f>
        <v>MT</v>
      </c>
      <c r="D62" s="25" t="str">
        <f>Matrix!D62</f>
        <v>Private</v>
      </c>
      <c r="E62" s="25" t="str">
        <f>Matrix!E62</f>
        <v>4 year</v>
      </c>
      <c r="F62" s="25"/>
      <c r="G62" s="33"/>
      <c r="H62" s="33"/>
      <c r="I62" s="33" t="s">
        <v>1037</v>
      </c>
      <c r="J62" s="41" t="s">
        <v>719</v>
      </c>
      <c r="K62" s="25" t="s">
        <v>720</v>
      </c>
      <c r="L62" s="14" t="s">
        <v>1038</v>
      </c>
      <c r="M62" s="43" t="s">
        <v>1039</v>
      </c>
      <c r="N62" s="25"/>
      <c r="O62" s="1"/>
      <c r="P62" s="2"/>
      <c r="Q62" s="1"/>
      <c r="R62" s="40">
        <v>41078</v>
      </c>
    </row>
    <row r="63" spans="1:30" ht="30" x14ac:dyDescent="0.25">
      <c r="A63" s="25" t="str">
        <f>Matrix!A63</f>
        <v xml:space="preserve">Rocky Mountain College </v>
      </c>
      <c r="B63" s="25" t="str">
        <f>Matrix!B63</f>
        <v xml:space="preserve">Environmental Science </v>
      </c>
      <c r="C63" s="25" t="str">
        <f>Matrix!C63</f>
        <v>MT</v>
      </c>
      <c r="D63" s="25" t="str">
        <f>Matrix!D63</f>
        <v>Private</v>
      </c>
      <c r="E63" s="25" t="str">
        <f>Matrix!E63</f>
        <v>4 year</v>
      </c>
      <c r="F63" s="25"/>
      <c r="G63" s="1"/>
      <c r="H63" s="1"/>
      <c r="I63" s="33" t="s">
        <v>718</v>
      </c>
      <c r="J63" s="25"/>
      <c r="K63" s="25"/>
      <c r="L63" s="25"/>
      <c r="M63" s="25"/>
      <c r="N63" s="25"/>
      <c r="O63" s="1"/>
      <c r="P63" s="2"/>
      <c r="Q63" s="1"/>
      <c r="R63" s="15">
        <v>41078</v>
      </c>
    </row>
    <row r="64" spans="1:30" x14ac:dyDescent="0.25">
      <c r="A64" s="25" t="str">
        <f>Matrix!A64</f>
        <v xml:space="preserve">Salish Kootenai College  </v>
      </c>
      <c r="B64" s="25" t="str">
        <f>Matrix!B64</f>
        <v xml:space="preserve">Environmental Science AS   </v>
      </c>
      <c r="C64" s="25" t="str">
        <f>Matrix!C64</f>
        <v>MT</v>
      </c>
      <c r="D64" s="25" t="str">
        <f>Matrix!D64</f>
        <v>CTC</v>
      </c>
      <c r="E64" s="25" t="str">
        <f>Matrix!E64</f>
        <v>2 year</v>
      </c>
      <c r="F64" s="25"/>
      <c r="G64" s="1"/>
      <c r="H64" s="1"/>
      <c r="I64" s="1" t="s">
        <v>1040</v>
      </c>
      <c r="J64" s="25" t="s">
        <v>729</v>
      </c>
      <c r="K64" s="25" t="s">
        <v>730</v>
      </c>
      <c r="L64" s="25" t="s">
        <v>731</v>
      </c>
      <c r="M64" s="41" t="s">
        <v>732</v>
      </c>
      <c r="N64" s="25"/>
      <c r="O64" s="1"/>
      <c r="P64" s="2"/>
      <c r="Q64" s="1"/>
      <c r="R64" s="15">
        <v>41078</v>
      </c>
    </row>
    <row r="65" spans="1:18" x14ac:dyDescent="0.25">
      <c r="A65" s="25" t="str">
        <f>Matrix!A65</f>
        <v xml:space="preserve">Salish Kootenai College  </v>
      </c>
      <c r="B65" s="25" t="str">
        <f>Matrix!B65</f>
        <v xml:space="preserve">Environmental Science BS </v>
      </c>
      <c r="C65" s="25" t="str">
        <f>Matrix!C65</f>
        <v>MT</v>
      </c>
      <c r="D65" s="25" t="str">
        <f>Matrix!D65</f>
        <v>CTC</v>
      </c>
      <c r="E65" s="25" t="str">
        <f>Matrix!E65</f>
        <v>4 year</v>
      </c>
      <c r="F65" s="25"/>
      <c r="G65" s="1"/>
      <c r="H65" s="1"/>
      <c r="I65" s="1"/>
      <c r="J65" s="25"/>
      <c r="K65" s="25"/>
      <c r="L65" s="25"/>
      <c r="M65" s="25"/>
      <c r="N65" s="25"/>
      <c r="O65" s="1"/>
      <c r="P65" s="2"/>
      <c r="Q65" s="1"/>
      <c r="R65" s="15">
        <v>41078</v>
      </c>
    </row>
    <row r="66" spans="1:18" x14ac:dyDescent="0.25">
      <c r="A66" s="25" t="str">
        <f>Matrix!A66</f>
        <v xml:space="preserve">Salish Kootenai College  </v>
      </c>
      <c r="B66" s="25" t="str">
        <f>Matrix!B66</f>
        <v>Hydrology AS</v>
      </c>
      <c r="C66" s="25" t="str">
        <f>Matrix!C66</f>
        <v>MT</v>
      </c>
      <c r="D66" s="25" t="str">
        <f>Matrix!D66</f>
        <v>CTC</v>
      </c>
      <c r="E66" s="25" t="str">
        <f>Matrix!E66</f>
        <v>2 year</v>
      </c>
      <c r="F66" s="25"/>
      <c r="G66" s="33"/>
      <c r="H66" s="33"/>
      <c r="I66" s="1"/>
      <c r="J66" s="25" t="s">
        <v>724</v>
      </c>
      <c r="K66" s="25" t="s">
        <v>725</v>
      </c>
      <c r="L66" s="25" t="s">
        <v>727</v>
      </c>
      <c r="M66" s="41" t="s">
        <v>726</v>
      </c>
      <c r="N66" s="25"/>
      <c r="O66" s="1"/>
      <c r="P66" s="2"/>
      <c r="Q66" s="1"/>
      <c r="R66" s="15">
        <v>41078</v>
      </c>
    </row>
    <row r="67" spans="1:18" x14ac:dyDescent="0.25">
      <c r="A67" s="25" t="str">
        <f>Matrix!A67</f>
        <v xml:space="preserve">Salish Kootenai College  </v>
      </c>
      <c r="B67" s="25" t="str">
        <f>Matrix!B67</f>
        <v xml:space="preserve">Hydrology BS  </v>
      </c>
      <c r="C67" s="25" t="str">
        <f>Matrix!C67</f>
        <v>MT</v>
      </c>
      <c r="D67" s="25" t="str">
        <f>Matrix!D67</f>
        <v>CTC</v>
      </c>
      <c r="E67" s="25" t="str">
        <f>Matrix!E67</f>
        <v>4 year</v>
      </c>
      <c r="F67" s="25"/>
      <c r="G67" s="33"/>
      <c r="H67" s="33"/>
      <c r="I67" s="33" t="s">
        <v>728</v>
      </c>
      <c r="J67" s="25"/>
      <c r="K67" s="25"/>
      <c r="L67" s="25"/>
      <c r="M67" s="25"/>
      <c r="N67" s="25"/>
      <c r="O67" s="1"/>
      <c r="P67" s="2">
        <v>61</v>
      </c>
      <c r="Q67" s="1"/>
      <c r="R67" s="15">
        <v>41078</v>
      </c>
    </row>
    <row r="68" spans="1:18" x14ac:dyDescent="0.25">
      <c r="A68" s="25" t="str">
        <f>Matrix!A68</f>
        <v>Stone Child College</v>
      </c>
      <c r="B68" s="25" t="str">
        <f>Matrix!B68</f>
        <v xml:space="preserve">Industrial Tech AA </v>
      </c>
      <c r="C68" s="25" t="str">
        <f>Matrix!C68</f>
        <v>MT</v>
      </c>
      <c r="D68" s="25" t="str">
        <f>Matrix!D68</f>
        <v>CTC</v>
      </c>
      <c r="E68" s="25" t="str">
        <f>Matrix!E68</f>
        <v>2 year</v>
      </c>
      <c r="F68" s="25"/>
      <c r="G68" s="1"/>
      <c r="H68" s="1"/>
      <c r="I68" s="33" t="s">
        <v>733</v>
      </c>
      <c r="J68" s="25"/>
      <c r="K68" s="25"/>
      <c r="L68" s="25"/>
      <c r="M68" s="25"/>
      <c r="N68" s="25"/>
      <c r="O68" s="1"/>
      <c r="P68" s="2"/>
      <c r="Q68" s="1"/>
      <c r="R68" s="15">
        <v>41078</v>
      </c>
    </row>
    <row r="69" spans="1:18" ht="30" x14ac:dyDescent="0.25">
      <c r="A69" s="25" t="str">
        <f>Matrix!A69</f>
        <v xml:space="preserve">University of Montana  </v>
      </c>
      <c r="B69" s="25" t="str">
        <f>Matrix!B69</f>
        <v xml:space="preserve">Community and Environmental Planning Option in Geography MS/BS  </v>
      </c>
      <c r="C69" s="25" t="str">
        <f>Matrix!C69</f>
        <v>MT</v>
      </c>
      <c r="D69" s="25" t="str">
        <f>Matrix!D69</f>
        <v>4-year college</v>
      </c>
      <c r="E69" s="25" t="str">
        <f>Matrix!E69</f>
        <v>2 year</v>
      </c>
      <c r="F69" s="25"/>
      <c r="G69" s="33"/>
      <c r="H69" s="33"/>
      <c r="I69" s="33" t="s">
        <v>734</v>
      </c>
      <c r="J69" s="25"/>
      <c r="K69" s="25"/>
      <c r="L69" s="25"/>
      <c r="M69" s="25"/>
      <c r="N69" s="25"/>
      <c r="O69" s="1"/>
      <c r="P69" s="2"/>
      <c r="Q69" s="1" t="s">
        <v>736</v>
      </c>
      <c r="R69" s="15">
        <v>41078</v>
      </c>
    </row>
    <row r="70" spans="1:18" ht="30" x14ac:dyDescent="0.25">
      <c r="A70" s="25" t="str">
        <f>Matrix!A70</f>
        <v xml:space="preserve">University of Montana  </v>
      </c>
      <c r="B70" s="25" t="str">
        <f>Matrix!B70</f>
        <v>Resource Conservation MS/BS</v>
      </c>
      <c r="C70" s="25" t="str">
        <f>Matrix!C70</f>
        <v>MT</v>
      </c>
      <c r="D70" s="25" t="str">
        <f>Matrix!D70</f>
        <v>4-year college</v>
      </c>
      <c r="E70" s="25" t="str">
        <f>Matrix!E70</f>
        <v>4 year</v>
      </c>
      <c r="F70" s="25"/>
      <c r="G70" s="33"/>
      <c r="H70" s="33"/>
      <c r="I70" s="33" t="s">
        <v>735</v>
      </c>
      <c r="J70" s="25" t="s">
        <v>299</v>
      </c>
      <c r="K70" s="25" t="s">
        <v>300</v>
      </c>
      <c r="L70" s="25"/>
      <c r="M70" s="25"/>
      <c r="N70" s="25"/>
      <c r="O70" s="1"/>
      <c r="P70" s="2"/>
      <c r="Q70" s="1" t="s">
        <v>301</v>
      </c>
      <c r="R70" s="15">
        <v>41078</v>
      </c>
    </row>
    <row r="71" spans="1:18" x14ac:dyDescent="0.25">
      <c r="A71" s="25" t="str">
        <f>Matrix!A71</f>
        <v>University of Montana College of Technology</v>
      </c>
      <c r="B71" s="25" t="str">
        <f>Matrix!B71</f>
        <v>Energy Technology AAS</v>
      </c>
      <c r="C71" s="25" t="str">
        <f>Matrix!C71</f>
        <v>MT</v>
      </c>
      <c r="D71" s="25" t="str">
        <f>Matrix!D71</f>
        <v>CTC</v>
      </c>
      <c r="E71" s="25" t="str">
        <f>Matrix!E71</f>
        <v>2 year</v>
      </c>
      <c r="F71" s="25"/>
      <c r="G71" s="1"/>
      <c r="H71" s="1"/>
      <c r="I71" s="33" t="s">
        <v>298</v>
      </c>
      <c r="J71" s="25"/>
      <c r="K71" s="25"/>
      <c r="L71" s="25"/>
      <c r="M71" s="25"/>
      <c r="N71" s="25"/>
      <c r="O71" s="1"/>
      <c r="P71" s="2"/>
      <c r="Q71" s="1"/>
      <c r="R71" s="15">
        <v>41078</v>
      </c>
    </row>
    <row r="72" spans="1:18" x14ac:dyDescent="0.25">
      <c r="A72" s="25" t="str">
        <f>Matrix!A72</f>
        <v xml:space="preserve">University of Montana Helena </v>
      </c>
      <c r="B72" s="25" t="str">
        <f>Matrix!B72</f>
        <v>none found</v>
      </c>
      <c r="C72" s="25" t="str">
        <f>Matrix!C72</f>
        <v>MT</v>
      </c>
      <c r="D72" s="25" t="str">
        <f>Matrix!D72</f>
        <v>CTC</v>
      </c>
      <c r="E72" s="25">
        <f>Matrix!E72</f>
        <v>0</v>
      </c>
      <c r="F72" s="25"/>
      <c r="G72" s="1"/>
      <c r="H72" s="1"/>
      <c r="I72" s="33"/>
      <c r="J72" s="25"/>
      <c r="K72" s="25"/>
      <c r="L72" s="25"/>
      <c r="M72" s="25"/>
      <c r="N72" s="25"/>
      <c r="O72" s="1"/>
      <c r="P72" s="2"/>
      <c r="Q72" s="1"/>
      <c r="R72" s="15">
        <v>41078</v>
      </c>
    </row>
    <row r="73" spans="1:18" ht="30" x14ac:dyDescent="0.25">
      <c r="A73" s="25" t="str">
        <f>Matrix!A73</f>
        <v xml:space="preserve">University of Montana Western </v>
      </c>
      <c r="B73" s="25" t="str">
        <f>Matrix!B73</f>
        <v>Environmental Interpretation  BS</v>
      </c>
      <c r="C73" s="25" t="str">
        <f>Matrix!C73</f>
        <v>MT</v>
      </c>
      <c r="D73" s="25" t="str">
        <f>Matrix!D73</f>
        <v>CTC</v>
      </c>
      <c r="E73" s="25" t="str">
        <f>Matrix!E73</f>
        <v>4 year</v>
      </c>
      <c r="F73" s="25"/>
      <c r="G73" s="1"/>
      <c r="H73" s="1"/>
      <c r="I73" s="33" t="s">
        <v>1062</v>
      </c>
      <c r="J73" s="14" t="s">
        <v>1063</v>
      </c>
      <c r="K73" s="25"/>
      <c r="L73" s="14" t="s">
        <v>1064</v>
      </c>
      <c r="M73" s="43" t="s">
        <v>1065</v>
      </c>
      <c r="N73" s="25"/>
      <c r="O73" s="1"/>
      <c r="P73" s="2"/>
      <c r="Q73" s="1"/>
      <c r="R73" s="15">
        <v>41078</v>
      </c>
    </row>
    <row r="74" spans="1:18" ht="30" x14ac:dyDescent="0.25">
      <c r="A74" s="25" t="str">
        <f>Matrix!A74</f>
        <v xml:space="preserve">University of Montana Western </v>
      </c>
      <c r="B74" s="25" t="str">
        <f>Matrix!B74</f>
        <v xml:space="preserve"> Environmental Science BS</v>
      </c>
      <c r="C74" s="25" t="str">
        <f>Matrix!C74</f>
        <v>MT</v>
      </c>
      <c r="D74" s="25" t="str">
        <f>Matrix!D74</f>
        <v>CTC</v>
      </c>
      <c r="E74" s="25" t="str">
        <f>Matrix!E74</f>
        <v>4 year</v>
      </c>
      <c r="F74" s="25"/>
      <c r="G74" s="1"/>
      <c r="H74" s="1"/>
      <c r="I74" s="33" t="s">
        <v>1062</v>
      </c>
      <c r="J74" s="14" t="s">
        <v>1063</v>
      </c>
      <c r="K74" s="25"/>
      <c r="L74" s="14" t="s">
        <v>1064</v>
      </c>
      <c r="M74" s="43" t="s">
        <v>1065</v>
      </c>
      <c r="N74" s="25"/>
      <c r="O74" s="1"/>
      <c r="P74" s="2"/>
      <c r="Q74" s="1"/>
      <c r="R74" s="15">
        <v>41078</v>
      </c>
    </row>
    <row r="75" spans="1:18" ht="45" x14ac:dyDescent="0.25">
      <c r="A75" s="25" t="str">
        <f>Matrix!A75</f>
        <v>Blue Mountain Community College</v>
      </c>
      <c r="B75" s="25" t="str">
        <f>Matrix!B75</f>
        <v>A.A.S./Electrician Apprenticeship Technologies</v>
      </c>
      <c r="C75" s="25" t="str">
        <f>Matrix!C75</f>
        <v>OR</v>
      </c>
      <c r="D75" s="25" t="str">
        <f>Matrix!D75</f>
        <v>Apprentice</v>
      </c>
      <c r="E75" s="25" t="str">
        <f>Matrix!E75</f>
        <v>2 year</v>
      </c>
      <c r="F75" s="25"/>
      <c r="G75" s="33"/>
      <c r="H75" s="33"/>
      <c r="I75" s="33" t="s">
        <v>1066</v>
      </c>
      <c r="J75" s="25"/>
      <c r="K75" s="25"/>
      <c r="L75" s="25"/>
      <c r="M75" s="25"/>
      <c r="N75" s="25"/>
      <c r="O75" s="1" t="s">
        <v>200</v>
      </c>
      <c r="P75" s="2">
        <v>58</v>
      </c>
      <c r="Q75" s="1" t="s">
        <v>201</v>
      </c>
      <c r="R75" s="15">
        <v>41078</v>
      </c>
    </row>
    <row r="76" spans="1:18" ht="30" x14ac:dyDescent="0.25">
      <c r="A76" s="25" t="str">
        <f>Matrix!A76</f>
        <v>Blue Mountain Community College</v>
      </c>
      <c r="B76" s="25" t="str">
        <f>Matrix!B76</f>
        <v>Electrician Apprenticeship Technologies Certificate</v>
      </c>
      <c r="C76" s="25" t="str">
        <f>Matrix!C76</f>
        <v>OR</v>
      </c>
      <c r="D76" s="25" t="str">
        <f>Matrix!D76</f>
        <v>Apprentice</v>
      </c>
      <c r="E76" s="25" t="str">
        <f>Matrix!E76</f>
        <v>1 year</v>
      </c>
      <c r="F76" s="25"/>
      <c r="G76" s="33"/>
      <c r="H76" s="33"/>
      <c r="I76" s="33" t="s">
        <v>1066</v>
      </c>
      <c r="J76" s="25"/>
      <c r="K76" s="25"/>
      <c r="L76" s="25"/>
      <c r="M76" s="25"/>
      <c r="N76" s="25"/>
      <c r="O76" s="1" t="s">
        <v>200</v>
      </c>
      <c r="P76" s="2">
        <v>24</v>
      </c>
      <c r="Q76" s="1" t="s">
        <v>202</v>
      </c>
      <c r="R76" s="15">
        <v>41078</v>
      </c>
    </row>
    <row r="77" spans="1:18" ht="30" x14ac:dyDescent="0.25">
      <c r="A77" s="25" t="str">
        <f>Matrix!A77</f>
        <v>Blue Mountain Community College</v>
      </c>
      <c r="B77" s="25" t="str">
        <f>Matrix!B77</f>
        <v>Electrician Apprenticeship Technologies SCC</v>
      </c>
      <c r="C77" s="25" t="str">
        <f>Matrix!C77</f>
        <v>OR</v>
      </c>
      <c r="D77" s="25" t="str">
        <f>Matrix!D77</f>
        <v>Apprentice</v>
      </c>
      <c r="E77" s="25" t="str">
        <f>Matrix!E77</f>
        <v>Short-term</v>
      </c>
      <c r="F77" s="25"/>
      <c r="G77" s="33"/>
      <c r="H77" s="33"/>
      <c r="I77" s="33" t="s">
        <v>1066</v>
      </c>
      <c r="J77" s="25"/>
      <c r="K77" s="25"/>
      <c r="L77" s="25"/>
      <c r="M77" s="25"/>
      <c r="N77" s="25"/>
      <c r="O77" s="1" t="s">
        <v>200</v>
      </c>
      <c r="P77" s="2">
        <v>24</v>
      </c>
      <c r="Q77" s="1" t="s">
        <v>203</v>
      </c>
      <c r="R77" s="15">
        <v>41078</v>
      </c>
    </row>
    <row r="78" spans="1:18" ht="30" x14ac:dyDescent="0.25">
      <c r="A78" s="25" t="str">
        <f>Matrix!A78</f>
        <v>Blue Mountain Community College</v>
      </c>
      <c r="B78" s="25" t="str">
        <f>Matrix!B78</f>
        <v>Limited Electrician Apprenticeship Technologies Certificate</v>
      </c>
      <c r="C78" s="25" t="str">
        <f>Matrix!C78</f>
        <v>OR</v>
      </c>
      <c r="D78" s="25" t="str">
        <f>Matrix!D78</f>
        <v>Apprentice</v>
      </c>
      <c r="E78" s="25" t="str">
        <f>Matrix!E78</f>
        <v>Short-term</v>
      </c>
      <c r="F78" s="25"/>
      <c r="G78" s="1"/>
      <c r="H78" s="1"/>
      <c r="I78" s="33" t="s">
        <v>1066</v>
      </c>
      <c r="J78" s="25"/>
      <c r="K78" s="25"/>
      <c r="L78" s="25"/>
      <c r="M78" s="25"/>
      <c r="N78" s="25"/>
      <c r="O78" s="1"/>
      <c r="P78" s="2"/>
      <c r="Q78" s="1"/>
      <c r="R78" s="15">
        <v>41078</v>
      </c>
    </row>
    <row r="79" spans="1:18" ht="45" x14ac:dyDescent="0.25">
      <c r="A79" s="25" t="str">
        <f>Matrix!A79</f>
        <v>Central Oregon Community College</v>
      </c>
      <c r="B79" s="25" t="str">
        <f>Matrix!B79</f>
        <v>Engineering and Physics</v>
      </c>
      <c r="C79" s="25" t="str">
        <f>Matrix!C79</f>
        <v>OR</v>
      </c>
      <c r="D79" s="25" t="str">
        <f>Matrix!D79</f>
        <v>CTC</v>
      </c>
      <c r="E79" s="25" t="str">
        <f>Matrix!E79</f>
        <v>2 year</v>
      </c>
      <c r="F79" s="25"/>
      <c r="G79" s="1"/>
      <c r="H79" s="1"/>
      <c r="I79" s="33" t="s">
        <v>1067</v>
      </c>
      <c r="J79" s="49" t="s">
        <v>1073</v>
      </c>
      <c r="K79" s="43" t="s">
        <v>1075</v>
      </c>
      <c r="L79" s="14" t="s">
        <v>1074</v>
      </c>
      <c r="M79" s="43" t="s">
        <v>1072</v>
      </c>
      <c r="N79" s="50"/>
      <c r="O79" s="1"/>
      <c r="P79" s="2"/>
      <c r="Q79" s="1"/>
      <c r="R79" s="15">
        <v>41078</v>
      </c>
    </row>
    <row r="80" spans="1:18" x14ac:dyDescent="0.25">
      <c r="A80" s="25" t="str">
        <f>Matrix!A80</f>
        <v>Central Oregon Community College</v>
      </c>
      <c r="B80" s="25" t="str">
        <f>Matrix!B80</f>
        <v xml:space="preserve">General Engineering Technology </v>
      </c>
      <c r="C80" s="25" t="str">
        <f>Matrix!C80</f>
        <v>OR</v>
      </c>
      <c r="D80" s="25" t="str">
        <f>Matrix!D80</f>
        <v>CTC</v>
      </c>
      <c r="E80" s="25" t="str">
        <f>Matrix!E80</f>
        <v>2 year</v>
      </c>
      <c r="F80" s="25"/>
      <c r="G80" s="1"/>
      <c r="H80" s="1"/>
      <c r="I80" s="33"/>
      <c r="J80" s="25"/>
      <c r="K80" s="25"/>
      <c r="L80" s="25"/>
      <c r="M80" s="25"/>
      <c r="N80" s="14" t="s">
        <v>1070</v>
      </c>
      <c r="O80" s="1"/>
      <c r="P80" s="2"/>
      <c r="Q80" s="1"/>
      <c r="R80" s="15">
        <v>41078</v>
      </c>
    </row>
    <row r="81" spans="1:16384" x14ac:dyDescent="0.25">
      <c r="A81" s="25" t="str">
        <f>Matrix!A81</f>
        <v>Central Oregon Community College</v>
      </c>
      <c r="B81" s="25" t="str">
        <f>Matrix!B81</f>
        <v>Professional-Technical programs</v>
      </c>
      <c r="C81" s="25" t="str">
        <f>Matrix!C81</f>
        <v>OR</v>
      </c>
      <c r="D81" s="25" t="str">
        <f>Matrix!D81</f>
        <v>CTC</v>
      </c>
      <c r="E81" s="25" t="str">
        <f>Matrix!E81</f>
        <v>2 year</v>
      </c>
      <c r="F81" s="25"/>
      <c r="G81" s="1"/>
      <c r="H81" s="1"/>
      <c r="I81" s="33"/>
      <c r="J81" s="25"/>
      <c r="K81" s="25"/>
      <c r="L81" s="25"/>
      <c r="M81" s="25"/>
      <c r="N81" s="50"/>
      <c r="O81" s="1"/>
      <c r="P81" s="2"/>
      <c r="Q81" s="1"/>
      <c r="R81" s="15">
        <v>41078</v>
      </c>
    </row>
    <row r="82" spans="1:16384" ht="31.5" customHeight="1" x14ac:dyDescent="0.25">
      <c r="A82" s="25" t="str">
        <f>Matrix!A82</f>
        <v>Chemeketa Community College</v>
      </c>
      <c r="B82" s="25" t="str">
        <f>Matrix!B82</f>
        <v>Electronics Engineering AAS</v>
      </c>
      <c r="C82" s="25" t="str">
        <f>Matrix!C82</f>
        <v>OR</v>
      </c>
      <c r="D82" s="25" t="str">
        <f>Matrix!D82</f>
        <v>CTC</v>
      </c>
      <c r="E82" s="25" t="str">
        <f>Matrix!E82</f>
        <v>2 year</v>
      </c>
      <c r="F82" s="25"/>
      <c r="G82" s="33"/>
      <c r="H82" s="33"/>
      <c r="I82" s="33" t="s">
        <v>214</v>
      </c>
      <c r="J82" s="25" t="s">
        <v>205</v>
      </c>
      <c r="K82" s="1" t="s">
        <v>206</v>
      </c>
      <c r="L82" s="25" t="s">
        <v>207</v>
      </c>
      <c r="M82" s="25"/>
      <c r="N82" s="51" t="s">
        <v>210</v>
      </c>
      <c r="O82" s="1"/>
      <c r="P82" s="2"/>
      <c r="Q82" s="1" t="s">
        <v>208</v>
      </c>
      <c r="R82" s="15">
        <v>41078</v>
      </c>
    </row>
    <row r="83" spans="1:16384" ht="30" x14ac:dyDescent="0.25">
      <c r="A83" s="25" t="str">
        <f>Matrix!A83</f>
        <v>Chemeketa Community College</v>
      </c>
      <c r="B83" s="25" t="str">
        <f>Matrix!B83</f>
        <v>Electrician Apprenticeship Technologies AAS</v>
      </c>
      <c r="C83" s="25" t="str">
        <f>Matrix!C83</f>
        <v>OR</v>
      </c>
      <c r="D83" s="25" t="str">
        <f>Matrix!D83</f>
        <v>CTC</v>
      </c>
      <c r="E83" s="25" t="str">
        <f>Matrix!E83</f>
        <v>2 year</v>
      </c>
      <c r="F83" s="43"/>
      <c r="G83" s="43"/>
      <c r="H83" s="43"/>
      <c r="I83" s="43"/>
      <c r="J83" s="43"/>
      <c r="K83" s="43"/>
      <c r="L83" s="43"/>
      <c r="M83" s="43"/>
      <c r="N83" s="51" t="s">
        <v>210</v>
      </c>
      <c r="O83" s="1"/>
      <c r="P83" s="43"/>
      <c r="Q83" s="43"/>
      <c r="R83" s="15">
        <v>41078</v>
      </c>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43"/>
      <c r="IK83" s="43"/>
      <c r="IL83" s="43"/>
      <c r="IM83" s="43"/>
      <c r="IN83" s="43"/>
      <c r="IO83" s="43"/>
      <c r="IP83" s="43"/>
      <c r="IQ83" s="43"/>
      <c r="IR83" s="43"/>
      <c r="IS83" s="43"/>
      <c r="IT83" s="43"/>
      <c r="IU83" s="43"/>
      <c r="IV83" s="43"/>
      <c r="IW83" s="43"/>
      <c r="IX83" s="43"/>
      <c r="IY83" s="43"/>
      <c r="IZ83" s="43"/>
      <c r="JA83" s="43"/>
      <c r="JB83" s="43"/>
      <c r="JC83" s="43"/>
      <c r="JD83" s="43"/>
      <c r="JE83" s="43"/>
      <c r="JF83" s="43"/>
      <c r="JG83" s="43"/>
      <c r="JH83" s="43"/>
      <c r="JI83" s="43"/>
      <c r="JJ83" s="43"/>
      <c r="JK83" s="43"/>
      <c r="JL83" s="43"/>
      <c r="JM83" s="43"/>
      <c r="JN83" s="43"/>
      <c r="JO83" s="43"/>
      <c r="JP83" s="43"/>
      <c r="JQ83" s="43"/>
      <c r="JR83" s="43"/>
      <c r="JS83" s="43"/>
      <c r="JT83" s="43"/>
      <c r="JU83" s="43"/>
      <c r="JV83" s="43"/>
      <c r="JW83" s="43"/>
      <c r="JX83" s="43"/>
      <c r="JY83" s="43"/>
      <c r="JZ83" s="43"/>
      <c r="KA83" s="43"/>
      <c r="KB83" s="43"/>
      <c r="KC83" s="43"/>
      <c r="KD83" s="43"/>
      <c r="KE83" s="43"/>
      <c r="KF83" s="43"/>
      <c r="KG83" s="43"/>
      <c r="KH83" s="43"/>
      <c r="KI83" s="43"/>
      <c r="KJ83" s="43"/>
      <c r="KK83" s="43"/>
      <c r="KL83" s="43"/>
      <c r="KM83" s="43"/>
      <c r="KN83" s="43"/>
      <c r="KO83" s="43"/>
      <c r="KP83" s="43"/>
      <c r="KQ83" s="43"/>
      <c r="KR83" s="43"/>
      <c r="KS83" s="43"/>
      <c r="KT83" s="43"/>
      <c r="KU83" s="43"/>
      <c r="KV83" s="43"/>
      <c r="KW83" s="43"/>
      <c r="KX83" s="43"/>
      <c r="KY83" s="43"/>
      <c r="KZ83" s="43"/>
      <c r="LA83" s="43"/>
      <c r="LB83" s="43"/>
      <c r="LC83" s="43"/>
      <c r="LD83" s="43"/>
      <c r="LE83" s="43"/>
      <c r="LF83" s="43"/>
      <c r="LG83" s="43"/>
      <c r="LH83" s="43"/>
      <c r="LI83" s="43"/>
      <c r="LJ83" s="43"/>
      <c r="LK83" s="43"/>
      <c r="LL83" s="43"/>
      <c r="LM83" s="43"/>
      <c r="LN83" s="43"/>
      <c r="LO83" s="43"/>
      <c r="LP83" s="43"/>
      <c r="LQ83" s="43"/>
      <c r="LR83" s="43"/>
      <c r="LS83" s="43"/>
      <c r="LT83" s="43"/>
      <c r="LU83" s="43"/>
      <c r="LV83" s="43"/>
      <c r="LW83" s="43"/>
      <c r="LX83" s="43"/>
      <c r="LY83" s="43"/>
      <c r="LZ83" s="43"/>
      <c r="MA83" s="43"/>
      <c r="MB83" s="43"/>
      <c r="MC83" s="43"/>
      <c r="MD83" s="43"/>
      <c r="ME83" s="43"/>
      <c r="MF83" s="43"/>
      <c r="MG83" s="43"/>
      <c r="MH83" s="43"/>
      <c r="MI83" s="43"/>
      <c r="MJ83" s="43"/>
      <c r="MK83" s="43"/>
      <c r="ML83" s="43"/>
      <c r="MM83" s="43"/>
      <c r="MN83" s="43"/>
      <c r="MO83" s="43"/>
      <c r="MP83" s="43"/>
      <c r="MQ83" s="43"/>
      <c r="MR83" s="43"/>
      <c r="MS83" s="43"/>
      <c r="MT83" s="43"/>
      <c r="MU83" s="43"/>
      <c r="MV83" s="43"/>
      <c r="MW83" s="43"/>
      <c r="MX83" s="43"/>
      <c r="MY83" s="43"/>
      <c r="MZ83" s="43"/>
      <c r="NA83" s="43"/>
      <c r="NB83" s="43"/>
      <c r="NC83" s="43"/>
      <c r="ND83" s="43"/>
      <c r="NE83" s="43"/>
      <c r="NF83" s="43"/>
      <c r="NG83" s="43"/>
      <c r="NH83" s="43"/>
      <c r="NI83" s="43"/>
      <c r="NJ83" s="43"/>
      <c r="NK83" s="43"/>
      <c r="NL83" s="43"/>
      <c r="NM83" s="43"/>
      <c r="NN83" s="43"/>
      <c r="NO83" s="43"/>
      <c r="NP83" s="43"/>
      <c r="NQ83" s="43"/>
      <c r="NR83" s="43"/>
      <c r="NS83" s="43"/>
      <c r="NT83" s="43"/>
      <c r="NU83" s="43"/>
      <c r="NV83" s="43"/>
      <c r="NW83" s="43"/>
      <c r="NX83" s="43"/>
      <c r="NY83" s="43"/>
      <c r="NZ83" s="43"/>
      <c r="OA83" s="43"/>
      <c r="OB83" s="43"/>
      <c r="OC83" s="43"/>
      <c r="OD83" s="43"/>
      <c r="OE83" s="43"/>
      <c r="OF83" s="43"/>
      <c r="OG83" s="43"/>
      <c r="OH83" s="43"/>
      <c r="OI83" s="43"/>
      <c r="OJ83" s="43"/>
      <c r="OK83" s="43"/>
      <c r="OL83" s="43"/>
      <c r="OM83" s="43"/>
      <c r="ON83" s="43"/>
      <c r="OO83" s="43"/>
      <c r="OP83" s="43"/>
      <c r="OQ83" s="43"/>
      <c r="OR83" s="43"/>
      <c r="OS83" s="43"/>
      <c r="OT83" s="43"/>
      <c r="OU83" s="43"/>
      <c r="OV83" s="43"/>
      <c r="OW83" s="43"/>
      <c r="OX83" s="43"/>
      <c r="OY83" s="43"/>
      <c r="OZ83" s="43"/>
      <c r="PA83" s="43"/>
      <c r="PB83" s="43"/>
      <c r="PC83" s="43"/>
      <c r="PD83" s="43"/>
      <c r="PE83" s="43"/>
      <c r="PF83" s="43"/>
      <c r="PG83" s="43"/>
      <c r="PH83" s="43"/>
      <c r="PI83" s="43"/>
      <c r="PJ83" s="43"/>
      <c r="PK83" s="43"/>
      <c r="PL83" s="43"/>
      <c r="PM83" s="43"/>
      <c r="PN83" s="43"/>
      <c r="PO83" s="43"/>
      <c r="PP83" s="43"/>
      <c r="PQ83" s="43"/>
      <c r="PR83" s="43"/>
      <c r="PS83" s="43"/>
      <c r="PT83" s="43"/>
      <c r="PU83" s="43"/>
      <c r="PV83" s="43"/>
      <c r="PW83" s="43"/>
      <c r="PX83" s="43"/>
      <c r="PY83" s="43"/>
      <c r="PZ83" s="43"/>
      <c r="QA83" s="43"/>
      <c r="QB83" s="43"/>
      <c r="QC83" s="43"/>
      <c r="QD83" s="43"/>
      <c r="QE83" s="43"/>
      <c r="QF83" s="43"/>
      <c r="QG83" s="43"/>
      <c r="QH83" s="43"/>
      <c r="QI83" s="43"/>
      <c r="QJ83" s="43"/>
      <c r="QK83" s="43"/>
      <c r="QL83" s="43"/>
      <c r="QM83" s="43"/>
      <c r="QN83" s="43"/>
      <c r="QO83" s="43"/>
      <c r="QP83" s="43"/>
      <c r="QQ83" s="43"/>
      <c r="QR83" s="43"/>
      <c r="QS83" s="43"/>
      <c r="QT83" s="43"/>
      <c r="QU83" s="43"/>
      <c r="QV83" s="43"/>
      <c r="QW83" s="43"/>
      <c r="QX83" s="43"/>
      <c r="QY83" s="43"/>
      <c r="QZ83" s="43"/>
      <c r="RA83" s="43"/>
      <c r="RB83" s="43"/>
      <c r="RC83" s="43"/>
      <c r="RD83" s="43"/>
      <c r="RE83" s="43"/>
      <c r="RF83" s="43"/>
      <c r="RG83" s="43"/>
      <c r="RH83" s="43"/>
      <c r="RI83" s="43"/>
      <c r="RJ83" s="43"/>
      <c r="RK83" s="43"/>
      <c r="RL83" s="43"/>
      <c r="RM83" s="43"/>
      <c r="RN83" s="43"/>
      <c r="RO83" s="43"/>
      <c r="RP83" s="43"/>
      <c r="RQ83" s="43"/>
      <c r="RR83" s="43"/>
      <c r="RS83" s="43"/>
      <c r="RT83" s="43"/>
      <c r="RU83" s="43"/>
      <c r="RV83" s="43"/>
      <c r="RW83" s="43"/>
      <c r="RX83" s="43"/>
      <c r="RY83" s="43"/>
      <c r="RZ83" s="43"/>
      <c r="SA83" s="43"/>
      <c r="SB83" s="43"/>
      <c r="SC83" s="43"/>
      <c r="SD83" s="43"/>
      <c r="SE83" s="43"/>
      <c r="SF83" s="43"/>
      <c r="SG83" s="43"/>
      <c r="SH83" s="43"/>
      <c r="SI83" s="43"/>
      <c r="SJ83" s="43"/>
      <c r="SK83" s="43"/>
      <c r="SL83" s="43"/>
      <c r="SM83" s="43"/>
      <c r="SN83" s="43"/>
      <c r="SO83" s="43"/>
      <c r="SP83" s="43"/>
      <c r="SQ83" s="43"/>
      <c r="SR83" s="43"/>
      <c r="SS83" s="43"/>
      <c r="ST83" s="43"/>
      <c r="SU83" s="43"/>
      <c r="SV83" s="43"/>
      <c r="SW83" s="43"/>
      <c r="SX83" s="43"/>
      <c r="SY83" s="43"/>
      <c r="SZ83" s="43"/>
      <c r="TA83" s="43"/>
      <c r="TB83" s="43"/>
      <c r="TC83" s="43"/>
      <c r="TD83" s="43"/>
      <c r="TE83" s="43"/>
      <c r="TF83" s="43"/>
      <c r="TG83" s="43"/>
      <c r="TH83" s="43"/>
      <c r="TI83" s="43"/>
      <c r="TJ83" s="43"/>
      <c r="TK83" s="43"/>
      <c r="TL83" s="43"/>
      <c r="TM83" s="43"/>
      <c r="TN83" s="43"/>
      <c r="TO83" s="43"/>
      <c r="TP83" s="43"/>
      <c r="TQ83" s="43"/>
      <c r="TR83" s="43"/>
      <c r="TS83" s="43"/>
      <c r="TT83" s="43"/>
      <c r="TU83" s="43"/>
      <c r="TV83" s="43"/>
      <c r="TW83" s="43"/>
      <c r="TX83" s="43"/>
      <c r="TY83" s="43"/>
      <c r="TZ83" s="43"/>
      <c r="UA83" s="43"/>
      <c r="UB83" s="43"/>
      <c r="UC83" s="43"/>
      <c r="UD83" s="43"/>
      <c r="UE83" s="43"/>
      <c r="UF83" s="43"/>
      <c r="UG83" s="43"/>
      <c r="UH83" s="43"/>
      <c r="UI83" s="43"/>
      <c r="UJ83" s="43"/>
      <c r="UK83" s="43"/>
      <c r="UL83" s="43"/>
      <c r="UM83" s="43"/>
      <c r="UN83" s="43"/>
      <c r="UO83" s="43"/>
      <c r="UP83" s="43"/>
      <c r="UQ83" s="43"/>
      <c r="UR83" s="43"/>
      <c r="US83" s="43"/>
      <c r="UT83" s="43"/>
      <c r="UU83" s="43"/>
      <c r="UV83" s="43"/>
      <c r="UW83" s="43"/>
      <c r="UX83" s="43"/>
      <c r="UY83" s="43"/>
      <c r="UZ83" s="43"/>
      <c r="VA83" s="43"/>
      <c r="VB83" s="43"/>
      <c r="VC83" s="43"/>
      <c r="VD83" s="43"/>
      <c r="VE83" s="43"/>
      <c r="VF83" s="43"/>
      <c r="VG83" s="43"/>
      <c r="VH83" s="43"/>
      <c r="VI83" s="43"/>
      <c r="VJ83" s="43"/>
      <c r="VK83" s="43"/>
      <c r="VL83" s="43"/>
      <c r="VM83" s="43"/>
      <c r="VN83" s="43"/>
      <c r="VO83" s="43"/>
      <c r="VP83" s="43"/>
      <c r="VQ83" s="43"/>
      <c r="VR83" s="43"/>
      <c r="VS83" s="43"/>
      <c r="VT83" s="43"/>
      <c r="VU83" s="43"/>
      <c r="VV83" s="43"/>
      <c r="VW83" s="43"/>
      <c r="VX83" s="43"/>
      <c r="VY83" s="43"/>
      <c r="VZ83" s="43"/>
      <c r="WA83" s="43"/>
      <c r="WB83" s="43"/>
      <c r="WC83" s="43"/>
      <c r="WD83" s="43"/>
      <c r="WE83" s="43"/>
      <c r="WF83" s="43"/>
      <c r="WG83" s="43"/>
      <c r="WH83" s="43"/>
      <c r="WI83" s="43"/>
      <c r="WJ83" s="43"/>
      <c r="WK83" s="43"/>
      <c r="WL83" s="43"/>
      <c r="WM83" s="43"/>
      <c r="WN83" s="43"/>
      <c r="WO83" s="43"/>
      <c r="WP83" s="43"/>
      <c r="WQ83" s="43"/>
      <c r="WR83" s="43"/>
      <c r="WS83" s="43"/>
      <c r="WT83" s="43"/>
      <c r="WU83" s="43"/>
      <c r="WV83" s="43"/>
      <c r="WW83" s="43"/>
      <c r="WX83" s="43"/>
      <c r="WY83" s="43"/>
      <c r="WZ83" s="43"/>
      <c r="XA83" s="43"/>
      <c r="XB83" s="43"/>
      <c r="XC83" s="43"/>
      <c r="XD83" s="43"/>
      <c r="XE83" s="43"/>
      <c r="XF83" s="43"/>
      <c r="XG83" s="43"/>
      <c r="XH83" s="43"/>
      <c r="XI83" s="43"/>
      <c r="XJ83" s="43"/>
      <c r="XK83" s="43"/>
      <c r="XL83" s="43"/>
      <c r="XM83" s="43"/>
      <c r="XN83" s="43"/>
      <c r="XO83" s="43"/>
      <c r="XP83" s="43"/>
      <c r="XQ83" s="43"/>
      <c r="XR83" s="43"/>
      <c r="XS83" s="43"/>
      <c r="XT83" s="43"/>
      <c r="XU83" s="43"/>
      <c r="XV83" s="43"/>
      <c r="XW83" s="43"/>
      <c r="XX83" s="43"/>
      <c r="XY83" s="43"/>
      <c r="XZ83" s="43"/>
      <c r="YA83" s="43"/>
      <c r="YB83" s="43"/>
      <c r="YC83" s="43"/>
      <c r="YD83" s="43"/>
      <c r="YE83" s="43"/>
      <c r="YF83" s="43"/>
      <c r="YG83" s="43"/>
      <c r="YH83" s="43"/>
      <c r="YI83" s="43"/>
      <c r="YJ83" s="43"/>
      <c r="YK83" s="43"/>
      <c r="YL83" s="43"/>
      <c r="YM83" s="43"/>
      <c r="YN83" s="43"/>
      <c r="YO83" s="43"/>
      <c r="YP83" s="43"/>
      <c r="YQ83" s="43"/>
      <c r="YR83" s="43"/>
      <c r="YS83" s="43"/>
      <c r="YT83" s="43"/>
      <c r="YU83" s="43"/>
      <c r="YV83" s="43"/>
      <c r="YW83" s="43"/>
      <c r="YX83" s="43"/>
      <c r="YY83" s="43"/>
      <c r="YZ83" s="43"/>
      <c r="ZA83" s="43"/>
      <c r="ZB83" s="43"/>
      <c r="ZC83" s="43"/>
      <c r="ZD83" s="43"/>
      <c r="ZE83" s="43"/>
      <c r="ZF83" s="43"/>
      <c r="ZG83" s="43"/>
      <c r="ZH83" s="43"/>
      <c r="ZI83" s="43"/>
      <c r="ZJ83" s="43"/>
      <c r="ZK83" s="43"/>
      <c r="ZL83" s="43"/>
      <c r="ZM83" s="43"/>
      <c r="ZN83" s="43"/>
      <c r="ZO83" s="43"/>
      <c r="ZP83" s="43"/>
      <c r="ZQ83" s="43"/>
      <c r="ZR83" s="43"/>
      <c r="ZS83" s="43"/>
      <c r="ZT83" s="43"/>
      <c r="ZU83" s="43"/>
      <c r="ZV83" s="43"/>
      <c r="ZW83" s="43"/>
      <c r="ZX83" s="43"/>
      <c r="ZY83" s="43"/>
      <c r="ZZ83" s="43"/>
      <c r="AAA83" s="43"/>
      <c r="AAB83" s="43"/>
      <c r="AAC83" s="43"/>
      <c r="AAD83" s="43"/>
      <c r="AAE83" s="43"/>
      <c r="AAF83" s="43"/>
      <c r="AAG83" s="43"/>
      <c r="AAH83" s="43"/>
      <c r="AAI83" s="43"/>
      <c r="AAJ83" s="43"/>
      <c r="AAK83" s="43"/>
      <c r="AAL83" s="43"/>
      <c r="AAM83" s="43"/>
      <c r="AAN83" s="43"/>
      <c r="AAO83" s="43"/>
      <c r="AAP83" s="43"/>
      <c r="AAQ83" s="43"/>
      <c r="AAR83" s="43"/>
      <c r="AAS83" s="43"/>
      <c r="AAT83" s="43"/>
      <c r="AAU83" s="43"/>
      <c r="AAV83" s="43"/>
      <c r="AAW83" s="43"/>
      <c r="AAX83" s="43"/>
      <c r="AAY83" s="43"/>
      <c r="AAZ83" s="43"/>
      <c r="ABA83" s="43"/>
      <c r="ABB83" s="43"/>
      <c r="ABC83" s="43"/>
      <c r="ABD83" s="43"/>
      <c r="ABE83" s="43"/>
      <c r="ABF83" s="43"/>
      <c r="ABG83" s="43"/>
      <c r="ABH83" s="43"/>
      <c r="ABI83" s="43"/>
      <c r="ABJ83" s="43"/>
      <c r="ABK83" s="43"/>
      <c r="ABL83" s="43"/>
      <c r="ABM83" s="43"/>
      <c r="ABN83" s="43"/>
      <c r="ABO83" s="43"/>
      <c r="ABP83" s="43"/>
      <c r="ABQ83" s="43"/>
      <c r="ABR83" s="43"/>
      <c r="ABS83" s="43"/>
      <c r="ABT83" s="43"/>
      <c r="ABU83" s="43"/>
      <c r="ABV83" s="43"/>
      <c r="ABW83" s="43"/>
      <c r="ABX83" s="43"/>
      <c r="ABY83" s="43"/>
      <c r="ABZ83" s="43"/>
      <c r="ACA83" s="43"/>
      <c r="ACB83" s="43"/>
      <c r="ACC83" s="43"/>
      <c r="ACD83" s="43"/>
      <c r="ACE83" s="43"/>
      <c r="ACF83" s="43"/>
      <c r="ACG83" s="43"/>
      <c r="ACH83" s="43"/>
      <c r="ACI83" s="43"/>
      <c r="ACJ83" s="43"/>
      <c r="ACK83" s="43"/>
      <c r="ACL83" s="43"/>
      <c r="ACM83" s="43"/>
      <c r="ACN83" s="43"/>
      <c r="ACO83" s="43"/>
      <c r="ACP83" s="43"/>
      <c r="ACQ83" s="43"/>
      <c r="ACR83" s="43"/>
      <c r="ACS83" s="43"/>
      <c r="ACT83" s="43"/>
      <c r="ACU83" s="43"/>
      <c r="ACV83" s="43"/>
      <c r="ACW83" s="43"/>
      <c r="ACX83" s="43"/>
      <c r="ACY83" s="43"/>
      <c r="ACZ83" s="43"/>
      <c r="ADA83" s="43"/>
      <c r="ADB83" s="43"/>
      <c r="ADC83" s="43"/>
      <c r="ADD83" s="43"/>
      <c r="ADE83" s="43"/>
      <c r="ADF83" s="43"/>
      <c r="ADG83" s="43"/>
      <c r="ADH83" s="43"/>
      <c r="ADI83" s="43"/>
      <c r="ADJ83" s="43"/>
      <c r="ADK83" s="43"/>
      <c r="ADL83" s="43"/>
      <c r="ADM83" s="43"/>
      <c r="ADN83" s="43"/>
      <c r="ADO83" s="43"/>
      <c r="ADP83" s="43"/>
      <c r="ADQ83" s="43"/>
      <c r="ADR83" s="43"/>
      <c r="ADS83" s="43"/>
      <c r="ADT83" s="43"/>
      <c r="ADU83" s="43"/>
      <c r="ADV83" s="43"/>
      <c r="ADW83" s="43"/>
      <c r="ADX83" s="43"/>
      <c r="ADY83" s="43"/>
      <c r="ADZ83" s="43"/>
      <c r="AEA83" s="43"/>
      <c r="AEB83" s="43"/>
      <c r="AEC83" s="43"/>
      <c r="AED83" s="43"/>
      <c r="AEE83" s="43"/>
      <c r="AEF83" s="43"/>
      <c r="AEG83" s="43"/>
      <c r="AEH83" s="43"/>
      <c r="AEI83" s="43"/>
      <c r="AEJ83" s="43"/>
      <c r="AEK83" s="43"/>
      <c r="AEL83" s="43"/>
      <c r="AEM83" s="43"/>
      <c r="AEN83" s="43"/>
      <c r="AEO83" s="43"/>
      <c r="AEP83" s="43"/>
      <c r="AEQ83" s="43"/>
      <c r="AER83" s="43"/>
      <c r="AES83" s="43"/>
      <c r="AET83" s="43"/>
      <c r="AEU83" s="43"/>
      <c r="AEV83" s="43"/>
      <c r="AEW83" s="43"/>
      <c r="AEX83" s="43"/>
      <c r="AEY83" s="43"/>
      <c r="AEZ83" s="43"/>
      <c r="AFA83" s="43"/>
      <c r="AFB83" s="43"/>
      <c r="AFC83" s="43"/>
      <c r="AFD83" s="43"/>
      <c r="AFE83" s="43"/>
      <c r="AFF83" s="43"/>
      <c r="AFG83" s="43"/>
      <c r="AFH83" s="43"/>
      <c r="AFI83" s="43"/>
      <c r="AFJ83" s="43"/>
      <c r="AFK83" s="43"/>
      <c r="AFL83" s="43"/>
      <c r="AFM83" s="43"/>
      <c r="AFN83" s="43"/>
      <c r="AFO83" s="43"/>
      <c r="AFP83" s="43"/>
      <c r="AFQ83" s="43"/>
      <c r="AFR83" s="43"/>
      <c r="AFS83" s="43"/>
      <c r="AFT83" s="43"/>
      <c r="AFU83" s="43"/>
      <c r="AFV83" s="43"/>
      <c r="AFW83" s="43"/>
      <c r="AFX83" s="43"/>
      <c r="AFY83" s="43"/>
      <c r="AFZ83" s="43"/>
      <c r="AGA83" s="43"/>
      <c r="AGB83" s="43"/>
      <c r="AGC83" s="43"/>
      <c r="AGD83" s="43"/>
      <c r="AGE83" s="43"/>
      <c r="AGF83" s="43"/>
      <c r="AGG83" s="43"/>
      <c r="AGH83" s="43"/>
      <c r="AGI83" s="43"/>
      <c r="AGJ83" s="43"/>
      <c r="AGK83" s="43"/>
      <c r="AGL83" s="43"/>
      <c r="AGM83" s="43"/>
      <c r="AGN83" s="43"/>
      <c r="AGO83" s="43"/>
      <c r="AGP83" s="43"/>
      <c r="AGQ83" s="43"/>
      <c r="AGR83" s="43"/>
      <c r="AGS83" s="43"/>
      <c r="AGT83" s="43"/>
      <c r="AGU83" s="43"/>
      <c r="AGV83" s="43"/>
      <c r="AGW83" s="43"/>
      <c r="AGX83" s="43"/>
      <c r="AGY83" s="43"/>
      <c r="AGZ83" s="43"/>
      <c r="AHA83" s="43"/>
      <c r="AHB83" s="43"/>
      <c r="AHC83" s="43"/>
      <c r="AHD83" s="43"/>
      <c r="AHE83" s="43"/>
      <c r="AHF83" s="43"/>
      <c r="AHG83" s="43"/>
      <c r="AHH83" s="43"/>
      <c r="AHI83" s="43"/>
      <c r="AHJ83" s="43"/>
      <c r="AHK83" s="43"/>
      <c r="AHL83" s="43"/>
      <c r="AHM83" s="43"/>
      <c r="AHN83" s="43"/>
      <c r="AHO83" s="43"/>
      <c r="AHP83" s="43"/>
      <c r="AHQ83" s="43"/>
      <c r="AHR83" s="43"/>
      <c r="AHS83" s="43"/>
      <c r="AHT83" s="43"/>
      <c r="AHU83" s="43"/>
      <c r="AHV83" s="43"/>
      <c r="AHW83" s="43"/>
      <c r="AHX83" s="43"/>
      <c r="AHY83" s="43"/>
      <c r="AHZ83" s="43"/>
      <c r="AIA83" s="43"/>
      <c r="AIB83" s="43"/>
      <c r="AIC83" s="43"/>
      <c r="AID83" s="43"/>
      <c r="AIE83" s="43"/>
      <c r="AIF83" s="43"/>
      <c r="AIG83" s="43"/>
      <c r="AIH83" s="43"/>
      <c r="AII83" s="43"/>
      <c r="AIJ83" s="43"/>
      <c r="AIK83" s="43"/>
      <c r="AIL83" s="43"/>
      <c r="AIM83" s="43"/>
      <c r="AIN83" s="43"/>
      <c r="AIO83" s="43"/>
      <c r="AIP83" s="43"/>
      <c r="AIQ83" s="43"/>
      <c r="AIR83" s="43"/>
      <c r="AIS83" s="43"/>
      <c r="AIT83" s="43"/>
      <c r="AIU83" s="43"/>
      <c r="AIV83" s="43"/>
      <c r="AIW83" s="43"/>
      <c r="AIX83" s="43"/>
      <c r="AIY83" s="43"/>
      <c r="AIZ83" s="43"/>
      <c r="AJA83" s="43"/>
      <c r="AJB83" s="43"/>
      <c r="AJC83" s="43"/>
      <c r="AJD83" s="43"/>
      <c r="AJE83" s="43"/>
      <c r="AJF83" s="43"/>
      <c r="AJG83" s="43"/>
      <c r="AJH83" s="43"/>
      <c r="AJI83" s="43"/>
      <c r="AJJ83" s="43"/>
      <c r="AJK83" s="43"/>
      <c r="AJL83" s="43"/>
      <c r="AJM83" s="43"/>
      <c r="AJN83" s="43"/>
      <c r="AJO83" s="43"/>
      <c r="AJP83" s="43"/>
      <c r="AJQ83" s="43"/>
      <c r="AJR83" s="43"/>
      <c r="AJS83" s="43"/>
      <c r="AJT83" s="43"/>
      <c r="AJU83" s="43"/>
      <c r="AJV83" s="43"/>
      <c r="AJW83" s="43"/>
      <c r="AJX83" s="43"/>
      <c r="AJY83" s="43"/>
      <c r="AJZ83" s="43"/>
      <c r="AKA83" s="43"/>
      <c r="AKB83" s="43"/>
      <c r="AKC83" s="43"/>
      <c r="AKD83" s="43"/>
      <c r="AKE83" s="43"/>
      <c r="AKF83" s="43"/>
      <c r="AKG83" s="43"/>
      <c r="AKH83" s="43"/>
      <c r="AKI83" s="43"/>
      <c r="AKJ83" s="43"/>
      <c r="AKK83" s="43"/>
      <c r="AKL83" s="43"/>
      <c r="AKM83" s="43"/>
      <c r="AKN83" s="43"/>
      <c r="AKO83" s="43"/>
      <c r="AKP83" s="43"/>
      <c r="AKQ83" s="43"/>
      <c r="AKR83" s="43"/>
      <c r="AKS83" s="43"/>
      <c r="AKT83" s="43"/>
      <c r="AKU83" s="43"/>
      <c r="AKV83" s="43"/>
      <c r="AKW83" s="43"/>
      <c r="AKX83" s="43"/>
      <c r="AKY83" s="43"/>
      <c r="AKZ83" s="43"/>
      <c r="ALA83" s="43"/>
      <c r="ALB83" s="43"/>
      <c r="ALC83" s="43"/>
      <c r="ALD83" s="43"/>
      <c r="ALE83" s="43"/>
      <c r="ALF83" s="43"/>
      <c r="ALG83" s="43"/>
      <c r="ALH83" s="43"/>
      <c r="ALI83" s="43"/>
      <c r="ALJ83" s="43"/>
      <c r="ALK83" s="43"/>
      <c r="ALL83" s="43"/>
      <c r="ALM83" s="43"/>
      <c r="ALN83" s="43"/>
      <c r="ALO83" s="43"/>
      <c r="ALP83" s="43"/>
      <c r="ALQ83" s="43"/>
      <c r="ALR83" s="43"/>
      <c r="ALS83" s="43"/>
      <c r="ALT83" s="43"/>
      <c r="ALU83" s="43"/>
      <c r="ALV83" s="43"/>
      <c r="ALW83" s="43"/>
      <c r="ALX83" s="43"/>
      <c r="ALY83" s="43"/>
      <c r="ALZ83" s="43"/>
      <c r="AMA83" s="43"/>
      <c r="AMB83" s="43"/>
      <c r="AMC83" s="43"/>
      <c r="AMD83" s="43"/>
      <c r="AME83" s="43"/>
      <c r="AMF83" s="43"/>
      <c r="AMG83" s="43"/>
      <c r="AMH83" s="43"/>
      <c r="AMI83" s="43"/>
      <c r="AMJ83" s="43"/>
      <c r="AMK83" s="43"/>
      <c r="AML83" s="43"/>
      <c r="AMM83" s="43"/>
      <c r="AMN83" s="43"/>
      <c r="AMO83" s="43"/>
      <c r="AMP83" s="43"/>
      <c r="AMQ83" s="43"/>
      <c r="AMR83" s="43"/>
      <c r="AMS83" s="43"/>
      <c r="AMT83" s="43"/>
      <c r="AMU83" s="43"/>
      <c r="AMV83" s="43"/>
      <c r="AMW83" s="43"/>
      <c r="AMX83" s="43"/>
      <c r="AMY83" s="43"/>
      <c r="AMZ83" s="43"/>
      <c r="ANA83" s="43"/>
      <c r="ANB83" s="43"/>
      <c r="ANC83" s="43"/>
      <c r="AND83" s="43"/>
      <c r="ANE83" s="43"/>
      <c r="ANF83" s="43"/>
      <c r="ANG83" s="43"/>
      <c r="ANH83" s="43"/>
      <c r="ANI83" s="43"/>
      <c r="ANJ83" s="43"/>
      <c r="ANK83" s="43"/>
      <c r="ANL83" s="43"/>
      <c r="ANM83" s="43"/>
      <c r="ANN83" s="43"/>
      <c r="ANO83" s="43"/>
      <c r="ANP83" s="43"/>
      <c r="ANQ83" s="43"/>
      <c r="ANR83" s="43"/>
      <c r="ANS83" s="43"/>
      <c r="ANT83" s="43"/>
      <c r="ANU83" s="43"/>
      <c r="ANV83" s="43"/>
      <c r="ANW83" s="43"/>
      <c r="ANX83" s="43"/>
      <c r="ANY83" s="43"/>
      <c r="ANZ83" s="43"/>
      <c r="AOA83" s="43"/>
      <c r="AOB83" s="43"/>
      <c r="AOC83" s="43"/>
      <c r="AOD83" s="43"/>
      <c r="AOE83" s="43"/>
      <c r="AOF83" s="43"/>
      <c r="AOG83" s="43"/>
      <c r="AOH83" s="43"/>
      <c r="AOI83" s="43"/>
      <c r="AOJ83" s="43"/>
      <c r="AOK83" s="43"/>
      <c r="AOL83" s="43"/>
      <c r="AOM83" s="43"/>
      <c r="AON83" s="43"/>
      <c r="AOO83" s="43"/>
      <c r="AOP83" s="43"/>
      <c r="AOQ83" s="43"/>
      <c r="AOR83" s="43"/>
      <c r="AOS83" s="43"/>
      <c r="AOT83" s="43"/>
      <c r="AOU83" s="43"/>
      <c r="AOV83" s="43"/>
      <c r="AOW83" s="43"/>
      <c r="AOX83" s="43"/>
      <c r="AOY83" s="43"/>
      <c r="AOZ83" s="43"/>
      <c r="APA83" s="43"/>
      <c r="APB83" s="43"/>
      <c r="APC83" s="43"/>
      <c r="APD83" s="43"/>
      <c r="APE83" s="43"/>
      <c r="APF83" s="43"/>
      <c r="APG83" s="43"/>
      <c r="APH83" s="43"/>
      <c r="API83" s="43"/>
      <c r="APJ83" s="43"/>
      <c r="APK83" s="43"/>
      <c r="APL83" s="43"/>
      <c r="APM83" s="43"/>
      <c r="APN83" s="43"/>
      <c r="APO83" s="43"/>
      <c r="APP83" s="43"/>
      <c r="APQ83" s="43"/>
      <c r="APR83" s="43"/>
      <c r="APS83" s="43"/>
      <c r="APT83" s="43"/>
      <c r="APU83" s="43"/>
      <c r="APV83" s="43"/>
      <c r="APW83" s="43"/>
      <c r="APX83" s="43"/>
      <c r="APY83" s="43"/>
      <c r="APZ83" s="43"/>
      <c r="AQA83" s="43"/>
      <c r="AQB83" s="43"/>
      <c r="AQC83" s="43"/>
      <c r="AQD83" s="43"/>
      <c r="AQE83" s="43"/>
      <c r="AQF83" s="43"/>
      <c r="AQG83" s="43"/>
      <c r="AQH83" s="43"/>
      <c r="AQI83" s="43"/>
      <c r="AQJ83" s="43"/>
      <c r="AQK83" s="43"/>
      <c r="AQL83" s="43"/>
      <c r="AQM83" s="43"/>
      <c r="AQN83" s="43"/>
      <c r="AQO83" s="43"/>
      <c r="AQP83" s="43"/>
      <c r="AQQ83" s="43"/>
      <c r="AQR83" s="43"/>
      <c r="AQS83" s="43"/>
      <c r="AQT83" s="43"/>
      <c r="AQU83" s="43"/>
      <c r="AQV83" s="43"/>
      <c r="AQW83" s="43"/>
      <c r="AQX83" s="43"/>
      <c r="AQY83" s="43"/>
      <c r="AQZ83" s="43"/>
      <c r="ARA83" s="43"/>
      <c r="ARB83" s="43"/>
      <c r="ARC83" s="43"/>
      <c r="ARD83" s="43"/>
      <c r="ARE83" s="43"/>
      <c r="ARF83" s="43"/>
      <c r="ARG83" s="43"/>
      <c r="ARH83" s="43"/>
      <c r="ARI83" s="43"/>
      <c r="ARJ83" s="43"/>
      <c r="ARK83" s="43"/>
      <c r="ARL83" s="43"/>
      <c r="ARM83" s="43"/>
      <c r="ARN83" s="43"/>
      <c r="ARO83" s="43"/>
      <c r="ARP83" s="43"/>
      <c r="ARQ83" s="43"/>
      <c r="ARR83" s="43"/>
      <c r="ARS83" s="43"/>
      <c r="ART83" s="43"/>
      <c r="ARU83" s="43"/>
      <c r="ARV83" s="43"/>
      <c r="ARW83" s="43"/>
      <c r="ARX83" s="43"/>
      <c r="ARY83" s="43"/>
      <c r="ARZ83" s="43"/>
      <c r="ASA83" s="43"/>
      <c r="ASB83" s="43"/>
      <c r="ASC83" s="43"/>
      <c r="ASD83" s="43"/>
      <c r="ASE83" s="43"/>
      <c r="ASF83" s="43"/>
      <c r="ASG83" s="43"/>
      <c r="ASH83" s="43"/>
      <c r="ASI83" s="43"/>
      <c r="ASJ83" s="43"/>
      <c r="ASK83" s="43"/>
      <c r="ASL83" s="43"/>
      <c r="ASM83" s="43"/>
      <c r="ASN83" s="43"/>
      <c r="ASO83" s="43"/>
      <c r="ASP83" s="43"/>
      <c r="ASQ83" s="43"/>
      <c r="ASR83" s="43"/>
      <c r="ASS83" s="43"/>
      <c r="AST83" s="43"/>
      <c r="ASU83" s="43"/>
      <c r="ASV83" s="43"/>
      <c r="ASW83" s="43"/>
      <c r="ASX83" s="43"/>
      <c r="ASY83" s="43"/>
      <c r="ASZ83" s="43"/>
      <c r="ATA83" s="43"/>
      <c r="ATB83" s="43"/>
      <c r="ATC83" s="43"/>
      <c r="ATD83" s="43"/>
      <c r="ATE83" s="43"/>
      <c r="ATF83" s="43"/>
      <c r="ATG83" s="43"/>
      <c r="ATH83" s="43"/>
      <c r="ATI83" s="43"/>
      <c r="ATJ83" s="43"/>
      <c r="ATK83" s="43"/>
      <c r="ATL83" s="43"/>
      <c r="ATM83" s="43"/>
      <c r="ATN83" s="43"/>
      <c r="ATO83" s="43"/>
      <c r="ATP83" s="43"/>
      <c r="ATQ83" s="43"/>
      <c r="ATR83" s="43"/>
      <c r="ATS83" s="43"/>
      <c r="ATT83" s="43"/>
      <c r="ATU83" s="43"/>
      <c r="ATV83" s="43"/>
      <c r="ATW83" s="43"/>
      <c r="ATX83" s="43"/>
      <c r="ATY83" s="43"/>
      <c r="ATZ83" s="43"/>
      <c r="AUA83" s="43"/>
      <c r="AUB83" s="43"/>
      <c r="AUC83" s="43"/>
      <c r="AUD83" s="43"/>
      <c r="AUE83" s="43"/>
      <c r="AUF83" s="43"/>
      <c r="AUG83" s="43"/>
      <c r="AUH83" s="43"/>
      <c r="AUI83" s="43"/>
      <c r="AUJ83" s="43"/>
      <c r="AUK83" s="43"/>
      <c r="AUL83" s="43"/>
      <c r="AUM83" s="43"/>
      <c r="AUN83" s="43"/>
      <c r="AUO83" s="43"/>
      <c r="AUP83" s="43"/>
      <c r="AUQ83" s="43"/>
      <c r="AUR83" s="43"/>
      <c r="AUS83" s="43"/>
      <c r="AUT83" s="43"/>
      <c r="AUU83" s="43"/>
      <c r="AUV83" s="43"/>
      <c r="AUW83" s="43"/>
      <c r="AUX83" s="43"/>
      <c r="AUY83" s="43"/>
      <c r="AUZ83" s="43"/>
      <c r="AVA83" s="43"/>
      <c r="AVB83" s="43"/>
      <c r="AVC83" s="43"/>
      <c r="AVD83" s="43"/>
      <c r="AVE83" s="43"/>
      <c r="AVF83" s="43"/>
      <c r="AVG83" s="43"/>
      <c r="AVH83" s="43"/>
      <c r="AVI83" s="43"/>
      <c r="AVJ83" s="43"/>
      <c r="AVK83" s="43"/>
      <c r="AVL83" s="43"/>
      <c r="AVM83" s="43"/>
      <c r="AVN83" s="43"/>
      <c r="AVO83" s="43"/>
      <c r="AVP83" s="43"/>
      <c r="AVQ83" s="43"/>
      <c r="AVR83" s="43"/>
      <c r="AVS83" s="43"/>
      <c r="AVT83" s="43"/>
      <c r="AVU83" s="43"/>
      <c r="AVV83" s="43"/>
      <c r="AVW83" s="43"/>
      <c r="AVX83" s="43"/>
      <c r="AVY83" s="43"/>
      <c r="AVZ83" s="43"/>
      <c r="AWA83" s="43"/>
      <c r="AWB83" s="43"/>
      <c r="AWC83" s="43"/>
      <c r="AWD83" s="43"/>
      <c r="AWE83" s="43"/>
      <c r="AWF83" s="43"/>
      <c r="AWG83" s="43"/>
      <c r="AWH83" s="43"/>
      <c r="AWI83" s="43"/>
      <c r="AWJ83" s="43"/>
      <c r="AWK83" s="43"/>
      <c r="AWL83" s="43"/>
      <c r="AWM83" s="43"/>
      <c r="AWN83" s="43"/>
      <c r="AWO83" s="43"/>
      <c r="AWP83" s="43"/>
      <c r="AWQ83" s="43"/>
      <c r="AWR83" s="43"/>
      <c r="AWS83" s="43"/>
      <c r="AWT83" s="43"/>
      <c r="AWU83" s="43"/>
      <c r="AWV83" s="43"/>
      <c r="AWW83" s="43"/>
      <c r="AWX83" s="43"/>
      <c r="AWY83" s="43"/>
      <c r="AWZ83" s="43"/>
      <c r="AXA83" s="43"/>
      <c r="AXB83" s="43"/>
      <c r="AXC83" s="43"/>
      <c r="AXD83" s="43"/>
      <c r="AXE83" s="43"/>
      <c r="AXF83" s="43"/>
      <c r="AXG83" s="43"/>
      <c r="AXH83" s="43"/>
      <c r="AXI83" s="43"/>
      <c r="AXJ83" s="43"/>
      <c r="AXK83" s="43"/>
      <c r="AXL83" s="43"/>
      <c r="AXM83" s="43"/>
      <c r="AXN83" s="43"/>
      <c r="AXO83" s="43"/>
      <c r="AXP83" s="43"/>
      <c r="AXQ83" s="43"/>
      <c r="AXR83" s="43"/>
      <c r="AXS83" s="43"/>
      <c r="AXT83" s="43"/>
      <c r="AXU83" s="43"/>
      <c r="AXV83" s="43"/>
      <c r="AXW83" s="43"/>
      <c r="AXX83" s="43"/>
      <c r="AXY83" s="43"/>
      <c r="AXZ83" s="43"/>
      <c r="AYA83" s="43"/>
      <c r="AYB83" s="43"/>
      <c r="AYC83" s="43"/>
      <c r="AYD83" s="43"/>
      <c r="AYE83" s="43"/>
      <c r="AYF83" s="43"/>
      <c r="AYG83" s="43"/>
      <c r="AYH83" s="43"/>
      <c r="AYI83" s="43"/>
      <c r="AYJ83" s="43"/>
      <c r="AYK83" s="43"/>
      <c r="AYL83" s="43"/>
      <c r="AYM83" s="43"/>
      <c r="AYN83" s="43"/>
      <c r="AYO83" s="43"/>
      <c r="AYP83" s="43"/>
      <c r="AYQ83" s="43"/>
      <c r="AYR83" s="43"/>
      <c r="AYS83" s="43"/>
      <c r="AYT83" s="43"/>
      <c r="AYU83" s="43"/>
      <c r="AYV83" s="43"/>
      <c r="AYW83" s="43"/>
      <c r="AYX83" s="43"/>
      <c r="AYY83" s="43"/>
      <c r="AYZ83" s="43"/>
      <c r="AZA83" s="43"/>
      <c r="AZB83" s="43"/>
      <c r="AZC83" s="43"/>
      <c r="AZD83" s="43"/>
      <c r="AZE83" s="43"/>
      <c r="AZF83" s="43"/>
      <c r="AZG83" s="43"/>
      <c r="AZH83" s="43"/>
      <c r="AZI83" s="43"/>
      <c r="AZJ83" s="43"/>
      <c r="AZK83" s="43"/>
      <c r="AZL83" s="43"/>
      <c r="AZM83" s="43"/>
      <c r="AZN83" s="43"/>
      <c r="AZO83" s="43"/>
      <c r="AZP83" s="43"/>
      <c r="AZQ83" s="43"/>
      <c r="AZR83" s="43"/>
      <c r="AZS83" s="43"/>
      <c r="AZT83" s="43"/>
      <c r="AZU83" s="43"/>
      <c r="AZV83" s="43"/>
      <c r="AZW83" s="43"/>
      <c r="AZX83" s="43"/>
      <c r="AZY83" s="43"/>
      <c r="AZZ83" s="43"/>
      <c r="BAA83" s="43"/>
      <c r="BAB83" s="43"/>
      <c r="BAC83" s="43"/>
      <c r="BAD83" s="43"/>
      <c r="BAE83" s="43"/>
      <c r="BAF83" s="43"/>
      <c r="BAG83" s="43"/>
      <c r="BAH83" s="43"/>
      <c r="BAI83" s="43"/>
      <c r="BAJ83" s="43"/>
      <c r="BAK83" s="43"/>
      <c r="BAL83" s="43"/>
      <c r="BAM83" s="43"/>
      <c r="BAN83" s="43"/>
      <c r="BAO83" s="43"/>
      <c r="BAP83" s="43"/>
      <c r="BAQ83" s="43"/>
      <c r="BAR83" s="43"/>
      <c r="BAS83" s="43"/>
      <c r="BAT83" s="43"/>
      <c r="BAU83" s="43"/>
      <c r="BAV83" s="43"/>
      <c r="BAW83" s="43"/>
      <c r="BAX83" s="43"/>
      <c r="BAY83" s="43"/>
      <c r="BAZ83" s="43"/>
      <c r="BBA83" s="43"/>
      <c r="BBB83" s="43"/>
      <c r="BBC83" s="43"/>
      <c r="BBD83" s="43"/>
      <c r="BBE83" s="43"/>
      <c r="BBF83" s="43"/>
      <c r="BBG83" s="43"/>
      <c r="BBH83" s="43"/>
      <c r="BBI83" s="43"/>
      <c r="BBJ83" s="43"/>
      <c r="BBK83" s="43"/>
      <c r="BBL83" s="43"/>
      <c r="BBM83" s="43"/>
      <c r="BBN83" s="43"/>
      <c r="BBO83" s="43"/>
      <c r="BBP83" s="43"/>
      <c r="BBQ83" s="43"/>
      <c r="BBR83" s="43"/>
      <c r="BBS83" s="43"/>
      <c r="BBT83" s="43"/>
      <c r="BBU83" s="43"/>
      <c r="BBV83" s="43"/>
      <c r="BBW83" s="43"/>
      <c r="BBX83" s="43"/>
      <c r="BBY83" s="43"/>
      <c r="BBZ83" s="43"/>
      <c r="BCA83" s="43"/>
      <c r="BCB83" s="43"/>
      <c r="BCC83" s="43"/>
      <c r="BCD83" s="43"/>
      <c r="BCE83" s="43"/>
      <c r="BCF83" s="43"/>
      <c r="BCG83" s="43"/>
      <c r="BCH83" s="43"/>
      <c r="BCI83" s="43"/>
      <c r="BCJ83" s="43"/>
      <c r="BCK83" s="43"/>
      <c r="BCL83" s="43"/>
      <c r="BCM83" s="43"/>
      <c r="BCN83" s="43"/>
      <c r="BCO83" s="43"/>
      <c r="BCP83" s="43"/>
      <c r="BCQ83" s="43"/>
      <c r="BCR83" s="43"/>
      <c r="BCS83" s="43"/>
      <c r="BCT83" s="43"/>
      <c r="BCU83" s="43"/>
      <c r="BCV83" s="43"/>
      <c r="BCW83" s="43"/>
      <c r="BCX83" s="43"/>
      <c r="BCY83" s="43"/>
      <c r="BCZ83" s="43"/>
      <c r="BDA83" s="43"/>
      <c r="BDB83" s="43"/>
      <c r="BDC83" s="43"/>
      <c r="BDD83" s="43"/>
      <c r="BDE83" s="43"/>
      <c r="BDF83" s="43"/>
      <c r="BDG83" s="43"/>
      <c r="BDH83" s="43"/>
      <c r="BDI83" s="43"/>
      <c r="BDJ83" s="43"/>
      <c r="BDK83" s="43"/>
      <c r="BDL83" s="43"/>
      <c r="BDM83" s="43"/>
      <c r="BDN83" s="43"/>
      <c r="BDO83" s="43"/>
      <c r="BDP83" s="43"/>
      <c r="BDQ83" s="43"/>
      <c r="BDR83" s="43"/>
      <c r="BDS83" s="43"/>
      <c r="BDT83" s="43"/>
      <c r="BDU83" s="43"/>
      <c r="BDV83" s="43"/>
      <c r="BDW83" s="43"/>
      <c r="BDX83" s="43"/>
      <c r="BDY83" s="43"/>
      <c r="BDZ83" s="43"/>
      <c r="BEA83" s="43"/>
      <c r="BEB83" s="43"/>
      <c r="BEC83" s="43"/>
      <c r="BED83" s="43"/>
      <c r="BEE83" s="43"/>
      <c r="BEF83" s="43"/>
      <c r="BEG83" s="43"/>
      <c r="BEH83" s="43"/>
      <c r="BEI83" s="43"/>
      <c r="BEJ83" s="43"/>
      <c r="BEK83" s="43"/>
      <c r="BEL83" s="43"/>
      <c r="BEM83" s="43"/>
      <c r="BEN83" s="43"/>
      <c r="BEO83" s="43"/>
      <c r="BEP83" s="43"/>
      <c r="BEQ83" s="43"/>
      <c r="BER83" s="43"/>
      <c r="BES83" s="43"/>
      <c r="BET83" s="43"/>
      <c r="BEU83" s="43"/>
      <c r="BEV83" s="43"/>
      <c r="BEW83" s="43"/>
      <c r="BEX83" s="43"/>
      <c r="BEY83" s="43"/>
      <c r="BEZ83" s="43"/>
      <c r="BFA83" s="43"/>
      <c r="BFB83" s="43"/>
      <c r="BFC83" s="43"/>
      <c r="BFD83" s="43"/>
      <c r="BFE83" s="43"/>
      <c r="BFF83" s="43"/>
      <c r="BFG83" s="43"/>
      <c r="BFH83" s="43"/>
      <c r="BFI83" s="43"/>
      <c r="BFJ83" s="43"/>
      <c r="BFK83" s="43"/>
      <c r="BFL83" s="43"/>
      <c r="BFM83" s="43"/>
      <c r="BFN83" s="43"/>
      <c r="BFO83" s="43"/>
      <c r="BFP83" s="43"/>
      <c r="BFQ83" s="43"/>
      <c r="BFR83" s="43"/>
      <c r="BFS83" s="43"/>
      <c r="BFT83" s="43"/>
      <c r="BFU83" s="43"/>
      <c r="BFV83" s="43"/>
      <c r="BFW83" s="43"/>
      <c r="BFX83" s="43"/>
      <c r="BFY83" s="43"/>
      <c r="BFZ83" s="43"/>
      <c r="BGA83" s="43"/>
      <c r="BGB83" s="43"/>
      <c r="BGC83" s="43"/>
      <c r="BGD83" s="43"/>
      <c r="BGE83" s="43"/>
      <c r="BGF83" s="43"/>
      <c r="BGG83" s="43"/>
      <c r="BGH83" s="43"/>
      <c r="BGI83" s="43"/>
      <c r="BGJ83" s="43"/>
      <c r="BGK83" s="43"/>
      <c r="BGL83" s="43"/>
      <c r="BGM83" s="43"/>
      <c r="BGN83" s="43"/>
      <c r="BGO83" s="43"/>
      <c r="BGP83" s="43"/>
      <c r="BGQ83" s="43"/>
      <c r="BGR83" s="43"/>
      <c r="BGS83" s="43"/>
      <c r="BGT83" s="43"/>
      <c r="BGU83" s="43"/>
      <c r="BGV83" s="43"/>
      <c r="BGW83" s="43"/>
      <c r="BGX83" s="43"/>
      <c r="BGY83" s="43"/>
      <c r="BGZ83" s="43"/>
      <c r="BHA83" s="43"/>
      <c r="BHB83" s="43"/>
      <c r="BHC83" s="43"/>
      <c r="BHD83" s="43"/>
      <c r="BHE83" s="43"/>
      <c r="BHF83" s="43"/>
      <c r="BHG83" s="43"/>
      <c r="BHH83" s="43"/>
      <c r="BHI83" s="43"/>
      <c r="BHJ83" s="43"/>
      <c r="BHK83" s="43"/>
      <c r="BHL83" s="43"/>
      <c r="BHM83" s="43"/>
      <c r="BHN83" s="43"/>
      <c r="BHO83" s="43"/>
      <c r="BHP83" s="43"/>
      <c r="BHQ83" s="43"/>
      <c r="BHR83" s="43"/>
      <c r="BHS83" s="43"/>
      <c r="BHT83" s="43"/>
      <c r="BHU83" s="43"/>
      <c r="BHV83" s="43"/>
      <c r="BHW83" s="43"/>
      <c r="BHX83" s="43"/>
      <c r="BHY83" s="43"/>
      <c r="BHZ83" s="43"/>
      <c r="BIA83" s="43"/>
      <c r="BIB83" s="43"/>
      <c r="BIC83" s="43"/>
      <c r="BID83" s="43"/>
      <c r="BIE83" s="43"/>
      <c r="BIF83" s="43"/>
      <c r="BIG83" s="43"/>
      <c r="BIH83" s="43"/>
      <c r="BII83" s="43"/>
      <c r="BIJ83" s="43"/>
      <c r="BIK83" s="43"/>
      <c r="BIL83" s="43"/>
      <c r="BIM83" s="43"/>
      <c r="BIN83" s="43"/>
      <c r="BIO83" s="43"/>
      <c r="BIP83" s="43"/>
      <c r="BIQ83" s="43"/>
      <c r="BIR83" s="43"/>
      <c r="BIS83" s="43"/>
      <c r="BIT83" s="43"/>
      <c r="BIU83" s="43"/>
      <c r="BIV83" s="43"/>
      <c r="BIW83" s="43"/>
      <c r="BIX83" s="43"/>
      <c r="BIY83" s="43"/>
      <c r="BIZ83" s="43"/>
      <c r="BJA83" s="43"/>
      <c r="BJB83" s="43"/>
      <c r="BJC83" s="43"/>
      <c r="BJD83" s="43"/>
      <c r="BJE83" s="43"/>
      <c r="BJF83" s="43"/>
      <c r="BJG83" s="43"/>
      <c r="BJH83" s="43"/>
      <c r="BJI83" s="43"/>
      <c r="BJJ83" s="43"/>
      <c r="BJK83" s="43"/>
      <c r="BJL83" s="43"/>
      <c r="BJM83" s="43"/>
      <c r="BJN83" s="43"/>
      <c r="BJO83" s="43"/>
      <c r="BJP83" s="43"/>
      <c r="BJQ83" s="43"/>
      <c r="BJR83" s="43"/>
      <c r="BJS83" s="43"/>
      <c r="BJT83" s="43"/>
      <c r="BJU83" s="43"/>
      <c r="BJV83" s="43"/>
      <c r="BJW83" s="43"/>
      <c r="BJX83" s="43"/>
      <c r="BJY83" s="43"/>
      <c r="BJZ83" s="43"/>
      <c r="BKA83" s="43"/>
      <c r="BKB83" s="43"/>
      <c r="BKC83" s="43"/>
      <c r="BKD83" s="43"/>
      <c r="BKE83" s="43"/>
      <c r="BKF83" s="43"/>
      <c r="BKG83" s="43"/>
      <c r="BKH83" s="43"/>
      <c r="BKI83" s="43"/>
      <c r="BKJ83" s="43"/>
      <c r="BKK83" s="43"/>
      <c r="BKL83" s="43"/>
      <c r="BKM83" s="43"/>
      <c r="BKN83" s="43"/>
      <c r="BKO83" s="43"/>
      <c r="BKP83" s="43"/>
      <c r="BKQ83" s="43"/>
      <c r="BKR83" s="43"/>
      <c r="BKS83" s="43"/>
      <c r="BKT83" s="43"/>
      <c r="BKU83" s="43"/>
      <c r="BKV83" s="43"/>
      <c r="BKW83" s="43"/>
      <c r="BKX83" s="43"/>
      <c r="BKY83" s="43"/>
      <c r="BKZ83" s="43"/>
      <c r="BLA83" s="43"/>
      <c r="BLB83" s="43"/>
      <c r="BLC83" s="43"/>
      <c r="BLD83" s="43"/>
      <c r="BLE83" s="43"/>
      <c r="BLF83" s="43"/>
      <c r="BLG83" s="43"/>
      <c r="BLH83" s="43"/>
      <c r="BLI83" s="43"/>
      <c r="BLJ83" s="43"/>
      <c r="BLK83" s="43"/>
      <c r="BLL83" s="43"/>
      <c r="BLM83" s="43"/>
      <c r="BLN83" s="43"/>
      <c r="BLO83" s="43"/>
      <c r="BLP83" s="43"/>
      <c r="BLQ83" s="43"/>
      <c r="BLR83" s="43"/>
      <c r="BLS83" s="43"/>
      <c r="BLT83" s="43"/>
      <c r="BLU83" s="43"/>
      <c r="BLV83" s="43"/>
      <c r="BLW83" s="43"/>
      <c r="BLX83" s="43"/>
      <c r="BLY83" s="43"/>
      <c r="BLZ83" s="43"/>
      <c r="BMA83" s="43"/>
      <c r="BMB83" s="43"/>
      <c r="BMC83" s="43"/>
      <c r="BMD83" s="43"/>
      <c r="BME83" s="43"/>
      <c r="BMF83" s="43"/>
      <c r="BMG83" s="43"/>
      <c r="BMH83" s="43"/>
      <c r="BMI83" s="43"/>
      <c r="BMJ83" s="43"/>
      <c r="BMK83" s="43"/>
      <c r="BML83" s="43"/>
      <c r="BMM83" s="43"/>
      <c r="BMN83" s="43"/>
      <c r="BMO83" s="43"/>
      <c r="BMP83" s="43"/>
      <c r="BMQ83" s="43"/>
      <c r="BMR83" s="43"/>
      <c r="BMS83" s="43"/>
      <c r="BMT83" s="43"/>
      <c r="BMU83" s="43"/>
      <c r="BMV83" s="43"/>
      <c r="BMW83" s="43"/>
      <c r="BMX83" s="43"/>
      <c r="BMY83" s="43"/>
      <c r="BMZ83" s="43"/>
      <c r="BNA83" s="43"/>
      <c r="BNB83" s="43"/>
      <c r="BNC83" s="43"/>
      <c r="BND83" s="43"/>
      <c r="BNE83" s="43"/>
      <c r="BNF83" s="43"/>
      <c r="BNG83" s="43"/>
      <c r="BNH83" s="43"/>
      <c r="BNI83" s="43"/>
      <c r="BNJ83" s="43"/>
      <c r="BNK83" s="43"/>
      <c r="BNL83" s="43"/>
      <c r="BNM83" s="43"/>
      <c r="BNN83" s="43"/>
      <c r="BNO83" s="43"/>
      <c r="BNP83" s="43"/>
      <c r="BNQ83" s="43"/>
      <c r="BNR83" s="43"/>
      <c r="BNS83" s="43"/>
      <c r="BNT83" s="43"/>
      <c r="BNU83" s="43"/>
      <c r="BNV83" s="43"/>
      <c r="BNW83" s="43"/>
      <c r="BNX83" s="43"/>
      <c r="BNY83" s="43"/>
      <c r="BNZ83" s="43"/>
      <c r="BOA83" s="43"/>
      <c r="BOB83" s="43"/>
      <c r="BOC83" s="43"/>
      <c r="BOD83" s="43"/>
      <c r="BOE83" s="43"/>
      <c r="BOF83" s="43"/>
      <c r="BOG83" s="43"/>
      <c r="BOH83" s="43"/>
      <c r="BOI83" s="43"/>
      <c r="BOJ83" s="43"/>
      <c r="BOK83" s="43"/>
      <c r="BOL83" s="43"/>
      <c r="BOM83" s="43"/>
      <c r="BON83" s="43"/>
      <c r="BOO83" s="43"/>
      <c r="BOP83" s="43"/>
      <c r="BOQ83" s="43"/>
      <c r="BOR83" s="43"/>
      <c r="BOS83" s="43"/>
      <c r="BOT83" s="43"/>
      <c r="BOU83" s="43"/>
      <c r="BOV83" s="43"/>
      <c r="BOW83" s="43"/>
      <c r="BOX83" s="43"/>
      <c r="BOY83" s="43"/>
      <c r="BOZ83" s="43"/>
      <c r="BPA83" s="43"/>
      <c r="BPB83" s="43"/>
      <c r="BPC83" s="43"/>
      <c r="BPD83" s="43"/>
      <c r="BPE83" s="43"/>
      <c r="BPF83" s="43"/>
      <c r="BPG83" s="43"/>
      <c r="BPH83" s="43"/>
      <c r="BPI83" s="43"/>
      <c r="BPJ83" s="43"/>
      <c r="BPK83" s="43"/>
      <c r="BPL83" s="43"/>
      <c r="BPM83" s="43"/>
      <c r="BPN83" s="43"/>
      <c r="BPO83" s="43"/>
      <c r="BPP83" s="43"/>
      <c r="BPQ83" s="43"/>
      <c r="BPR83" s="43"/>
      <c r="BPS83" s="43"/>
      <c r="BPT83" s="43"/>
      <c r="BPU83" s="43"/>
      <c r="BPV83" s="43"/>
      <c r="BPW83" s="43"/>
      <c r="BPX83" s="43"/>
      <c r="BPY83" s="43"/>
      <c r="BPZ83" s="43"/>
      <c r="BQA83" s="43"/>
      <c r="BQB83" s="43"/>
      <c r="BQC83" s="43"/>
      <c r="BQD83" s="43"/>
      <c r="BQE83" s="43"/>
      <c r="BQF83" s="43"/>
      <c r="BQG83" s="43"/>
      <c r="BQH83" s="43"/>
      <c r="BQI83" s="43"/>
      <c r="BQJ83" s="43"/>
      <c r="BQK83" s="43"/>
      <c r="BQL83" s="43"/>
      <c r="BQM83" s="43"/>
      <c r="BQN83" s="43"/>
      <c r="BQO83" s="43"/>
      <c r="BQP83" s="43"/>
      <c r="BQQ83" s="43"/>
      <c r="BQR83" s="43"/>
      <c r="BQS83" s="43"/>
      <c r="BQT83" s="43"/>
      <c r="BQU83" s="43"/>
      <c r="BQV83" s="43"/>
      <c r="BQW83" s="43"/>
      <c r="BQX83" s="43"/>
      <c r="BQY83" s="43"/>
      <c r="BQZ83" s="43"/>
      <c r="BRA83" s="43"/>
      <c r="BRB83" s="43"/>
      <c r="BRC83" s="43"/>
      <c r="BRD83" s="43"/>
      <c r="BRE83" s="43"/>
      <c r="BRF83" s="43"/>
      <c r="BRG83" s="43"/>
      <c r="BRH83" s="43"/>
      <c r="BRI83" s="43"/>
      <c r="BRJ83" s="43"/>
      <c r="BRK83" s="43"/>
      <c r="BRL83" s="43"/>
      <c r="BRM83" s="43"/>
      <c r="BRN83" s="43"/>
      <c r="BRO83" s="43"/>
      <c r="BRP83" s="43"/>
      <c r="BRQ83" s="43"/>
      <c r="BRR83" s="43"/>
      <c r="BRS83" s="43"/>
      <c r="BRT83" s="43"/>
      <c r="BRU83" s="43"/>
      <c r="BRV83" s="43"/>
      <c r="BRW83" s="43"/>
      <c r="BRX83" s="43"/>
      <c r="BRY83" s="43"/>
      <c r="BRZ83" s="43"/>
      <c r="BSA83" s="43"/>
      <c r="BSB83" s="43"/>
      <c r="BSC83" s="43"/>
      <c r="BSD83" s="43"/>
      <c r="BSE83" s="43"/>
      <c r="BSF83" s="43"/>
      <c r="BSG83" s="43"/>
      <c r="BSH83" s="43"/>
      <c r="BSI83" s="43"/>
      <c r="BSJ83" s="43"/>
      <c r="BSK83" s="43"/>
      <c r="BSL83" s="43"/>
      <c r="BSM83" s="43"/>
      <c r="BSN83" s="43"/>
      <c r="BSO83" s="43"/>
      <c r="BSP83" s="43"/>
      <c r="BSQ83" s="43"/>
      <c r="BSR83" s="43"/>
      <c r="BSS83" s="43"/>
      <c r="BST83" s="43"/>
      <c r="BSU83" s="43"/>
      <c r="BSV83" s="43"/>
      <c r="BSW83" s="43"/>
      <c r="BSX83" s="43"/>
      <c r="BSY83" s="43"/>
      <c r="BSZ83" s="43"/>
      <c r="BTA83" s="43"/>
      <c r="BTB83" s="43"/>
      <c r="BTC83" s="43"/>
      <c r="BTD83" s="43"/>
      <c r="BTE83" s="43"/>
      <c r="BTF83" s="43"/>
      <c r="BTG83" s="43"/>
      <c r="BTH83" s="43"/>
      <c r="BTI83" s="43"/>
      <c r="BTJ83" s="43"/>
      <c r="BTK83" s="43"/>
      <c r="BTL83" s="43"/>
      <c r="BTM83" s="43"/>
      <c r="BTN83" s="43"/>
      <c r="BTO83" s="43"/>
      <c r="BTP83" s="43"/>
      <c r="BTQ83" s="43"/>
      <c r="BTR83" s="43"/>
      <c r="BTS83" s="43"/>
      <c r="BTT83" s="43"/>
      <c r="BTU83" s="43"/>
      <c r="BTV83" s="43"/>
      <c r="BTW83" s="43"/>
      <c r="BTX83" s="43"/>
      <c r="BTY83" s="43"/>
      <c r="BTZ83" s="43"/>
      <c r="BUA83" s="43"/>
      <c r="BUB83" s="43"/>
      <c r="BUC83" s="43"/>
      <c r="BUD83" s="43"/>
      <c r="BUE83" s="43"/>
      <c r="BUF83" s="43"/>
      <c r="BUG83" s="43"/>
      <c r="BUH83" s="43"/>
      <c r="BUI83" s="43"/>
      <c r="BUJ83" s="43"/>
      <c r="BUK83" s="43"/>
      <c r="BUL83" s="43"/>
      <c r="BUM83" s="43"/>
      <c r="BUN83" s="43"/>
      <c r="BUO83" s="43"/>
      <c r="BUP83" s="43"/>
      <c r="BUQ83" s="43"/>
      <c r="BUR83" s="43"/>
      <c r="BUS83" s="43"/>
      <c r="BUT83" s="43"/>
      <c r="BUU83" s="43"/>
      <c r="BUV83" s="43"/>
      <c r="BUW83" s="43"/>
      <c r="BUX83" s="43"/>
      <c r="BUY83" s="43"/>
      <c r="BUZ83" s="43"/>
      <c r="BVA83" s="43"/>
      <c r="BVB83" s="43"/>
      <c r="BVC83" s="43"/>
      <c r="BVD83" s="43"/>
      <c r="BVE83" s="43"/>
      <c r="BVF83" s="43"/>
      <c r="BVG83" s="43"/>
      <c r="BVH83" s="43"/>
      <c r="BVI83" s="43"/>
      <c r="BVJ83" s="43"/>
      <c r="BVK83" s="43"/>
      <c r="BVL83" s="43"/>
      <c r="BVM83" s="43"/>
      <c r="BVN83" s="43"/>
      <c r="BVO83" s="43"/>
      <c r="BVP83" s="43"/>
      <c r="BVQ83" s="43"/>
      <c r="BVR83" s="43"/>
      <c r="BVS83" s="43"/>
      <c r="BVT83" s="43"/>
      <c r="BVU83" s="43"/>
      <c r="BVV83" s="43"/>
      <c r="BVW83" s="43"/>
      <c r="BVX83" s="43"/>
      <c r="BVY83" s="43"/>
      <c r="BVZ83" s="43"/>
      <c r="BWA83" s="43"/>
      <c r="BWB83" s="43"/>
      <c r="BWC83" s="43"/>
      <c r="BWD83" s="43"/>
      <c r="BWE83" s="43"/>
      <c r="BWF83" s="43"/>
      <c r="BWG83" s="43"/>
      <c r="BWH83" s="43"/>
      <c r="BWI83" s="43"/>
      <c r="BWJ83" s="43"/>
      <c r="BWK83" s="43"/>
      <c r="BWL83" s="43"/>
      <c r="BWM83" s="43"/>
      <c r="BWN83" s="43"/>
      <c r="BWO83" s="43"/>
      <c r="BWP83" s="43"/>
      <c r="BWQ83" s="43"/>
      <c r="BWR83" s="43"/>
      <c r="BWS83" s="43"/>
      <c r="BWT83" s="43"/>
      <c r="BWU83" s="43"/>
      <c r="BWV83" s="43"/>
      <c r="BWW83" s="43"/>
      <c r="BWX83" s="43"/>
      <c r="BWY83" s="43"/>
      <c r="BWZ83" s="43"/>
      <c r="BXA83" s="43"/>
      <c r="BXB83" s="43"/>
      <c r="BXC83" s="43"/>
      <c r="BXD83" s="43"/>
      <c r="BXE83" s="43"/>
      <c r="BXF83" s="43"/>
      <c r="BXG83" s="43"/>
      <c r="BXH83" s="43"/>
      <c r="BXI83" s="43"/>
      <c r="BXJ83" s="43"/>
      <c r="BXK83" s="43"/>
      <c r="BXL83" s="43"/>
      <c r="BXM83" s="43"/>
      <c r="BXN83" s="43"/>
      <c r="BXO83" s="43"/>
      <c r="BXP83" s="43"/>
      <c r="BXQ83" s="43"/>
      <c r="BXR83" s="43"/>
      <c r="BXS83" s="43"/>
      <c r="BXT83" s="43"/>
      <c r="BXU83" s="43"/>
      <c r="BXV83" s="43"/>
      <c r="BXW83" s="43"/>
      <c r="BXX83" s="43"/>
      <c r="BXY83" s="43"/>
      <c r="BXZ83" s="43"/>
      <c r="BYA83" s="43"/>
      <c r="BYB83" s="43"/>
      <c r="BYC83" s="43"/>
      <c r="BYD83" s="43"/>
      <c r="BYE83" s="43"/>
      <c r="BYF83" s="43"/>
      <c r="BYG83" s="43"/>
      <c r="BYH83" s="43"/>
      <c r="BYI83" s="43"/>
      <c r="BYJ83" s="43"/>
      <c r="BYK83" s="43"/>
      <c r="BYL83" s="43"/>
      <c r="BYM83" s="43"/>
      <c r="BYN83" s="43"/>
      <c r="BYO83" s="43"/>
      <c r="BYP83" s="43"/>
      <c r="BYQ83" s="43"/>
      <c r="BYR83" s="43"/>
      <c r="BYS83" s="43"/>
      <c r="BYT83" s="43"/>
      <c r="BYU83" s="43"/>
      <c r="BYV83" s="43"/>
      <c r="BYW83" s="43"/>
      <c r="BYX83" s="43"/>
      <c r="BYY83" s="43"/>
      <c r="BYZ83" s="43"/>
      <c r="BZA83" s="43"/>
      <c r="BZB83" s="43"/>
      <c r="BZC83" s="43"/>
      <c r="BZD83" s="43"/>
      <c r="BZE83" s="43"/>
      <c r="BZF83" s="43"/>
      <c r="BZG83" s="43"/>
      <c r="BZH83" s="43"/>
      <c r="BZI83" s="43"/>
      <c r="BZJ83" s="43"/>
      <c r="BZK83" s="43"/>
      <c r="BZL83" s="43"/>
      <c r="BZM83" s="43"/>
      <c r="BZN83" s="43"/>
      <c r="BZO83" s="43"/>
      <c r="BZP83" s="43"/>
      <c r="BZQ83" s="43"/>
      <c r="BZR83" s="43"/>
      <c r="BZS83" s="43"/>
      <c r="BZT83" s="43"/>
      <c r="BZU83" s="43"/>
      <c r="BZV83" s="43"/>
      <c r="BZW83" s="43"/>
      <c r="BZX83" s="43"/>
      <c r="BZY83" s="43"/>
      <c r="BZZ83" s="43"/>
      <c r="CAA83" s="43"/>
      <c r="CAB83" s="43"/>
      <c r="CAC83" s="43"/>
      <c r="CAD83" s="43"/>
      <c r="CAE83" s="43"/>
      <c r="CAF83" s="43"/>
      <c r="CAG83" s="43"/>
      <c r="CAH83" s="43"/>
      <c r="CAI83" s="43"/>
      <c r="CAJ83" s="43"/>
      <c r="CAK83" s="43"/>
      <c r="CAL83" s="43"/>
      <c r="CAM83" s="43"/>
      <c r="CAN83" s="43"/>
      <c r="CAO83" s="43"/>
      <c r="CAP83" s="43"/>
      <c r="CAQ83" s="43"/>
      <c r="CAR83" s="43"/>
      <c r="CAS83" s="43"/>
      <c r="CAT83" s="43"/>
      <c r="CAU83" s="43"/>
      <c r="CAV83" s="43"/>
      <c r="CAW83" s="43"/>
      <c r="CAX83" s="43"/>
      <c r="CAY83" s="43"/>
      <c r="CAZ83" s="43"/>
      <c r="CBA83" s="43"/>
      <c r="CBB83" s="43"/>
      <c r="CBC83" s="43"/>
      <c r="CBD83" s="43"/>
      <c r="CBE83" s="43"/>
      <c r="CBF83" s="43"/>
      <c r="CBG83" s="43"/>
      <c r="CBH83" s="43"/>
      <c r="CBI83" s="43"/>
      <c r="CBJ83" s="43"/>
      <c r="CBK83" s="43"/>
      <c r="CBL83" s="43"/>
      <c r="CBM83" s="43"/>
      <c r="CBN83" s="43"/>
      <c r="CBO83" s="43"/>
      <c r="CBP83" s="43"/>
      <c r="CBQ83" s="43"/>
      <c r="CBR83" s="43"/>
      <c r="CBS83" s="43"/>
      <c r="CBT83" s="43"/>
      <c r="CBU83" s="43"/>
      <c r="CBV83" s="43"/>
      <c r="CBW83" s="43"/>
      <c r="CBX83" s="43"/>
      <c r="CBY83" s="43"/>
      <c r="CBZ83" s="43"/>
      <c r="CCA83" s="43"/>
      <c r="CCB83" s="43"/>
      <c r="CCC83" s="43"/>
      <c r="CCD83" s="43"/>
      <c r="CCE83" s="43"/>
      <c r="CCF83" s="43"/>
      <c r="CCG83" s="43"/>
      <c r="CCH83" s="43"/>
      <c r="CCI83" s="43"/>
      <c r="CCJ83" s="43"/>
      <c r="CCK83" s="43"/>
      <c r="CCL83" s="43"/>
      <c r="CCM83" s="43"/>
      <c r="CCN83" s="43"/>
      <c r="CCO83" s="43"/>
      <c r="CCP83" s="43"/>
      <c r="CCQ83" s="43"/>
      <c r="CCR83" s="43"/>
      <c r="CCS83" s="43"/>
      <c r="CCT83" s="43"/>
      <c r="CCU83" s="43"/>
      <c r="CCV83" s="43"/>
      <c r="CCW83" s="43"/>
      <c r="CCX83" s="43"/>
      <c r="CCY83" s="43"/>
      <c r="CCZ83" s="43"/>
      <c r="CDA83" s="43"/>
      <c r="CDB83" s="43"/>
      <c r="CDC83" s="43"/>
      <c r="CDD83" s="43"/>
      <c r="CDE83" s="43"/>
      <c r="CDF83" s="43"/>
      <c r="CDG83" s="43"/>
      <c r="CDH83" s="43"/>
      <c r="CDI83" s="43"/>
      <c r="CDJ83" s="43"/>
      <c r="CDK83" s="43"/>
      <c r="CDL83" s="43"/>
      <c r="CDM83" s="43"/>
      <c r="CDN83" s="43"/>
      <c r="CDO83" s="43"/>
      <c r="CDP83" s="43"/>
      <c r="CDQ83" s="43"/>
      <c r="CDR83" s="43"/>
      <c r="CDS83" s="43"/>
      <c r="CDT83" s="43"/>
      <c r="CDU83" s="43"/>
      <c r="CDV83" s="43"/>
      <c r="CDW83" s="43"/>
      <c r="CDX83" s="43"/>
      <c r="CDY83" s="43"/>
      <c r="CDZ83" s="43"/>
      <c r="CEA83" s="43"/>
      <c r="CEB83" s="43"/>
      <c r="CEC83" s="43"/>
      <c r="CED83" s="43"/>
      <c r="CEE83" s="43"/>
      <c r="CEF83" s="43"/>
      <c r="CEG83" s="43"/>
      <c r="CEH83" s="43"/>
      <c r="CEI83" s="43"/>
      <c r="CEJ83" s="43"/>
      <c r="CEK83" s="43"/>
      <c r="CEL83" s="43"/>
      <c r="CEM83" s="43"/>
      <c r="CEN83" s="43"/>
      <c r="CEO83" s="43"/>
      <c r="CEP83" s="43"/>
      <c r="CEQ83" s="43"/>
      <c r="CER83" s="43"/>
      <c r="CES83" s="43"/>
      <c r="CET83" s="43"/>
      <c r="CEU83" s="43"/>
      <c r="CEV83" s="43"/>
      <c r="CEW83" s="43"/>
      <c r="CEX83" s="43"/>
      <c r="CEY83" s="43"/>
      <c r="CEZ83" s="43"/>
      <c r="CFA83" s="43"/>
      <c r="CFB83" s="43"/>
      <c r="CFC83" s="43"/>
      <c r="CFD83" s="43"/>
      <c r="CFE83" s="43"/>
      <c r="CFF83" s="43"/>
      <c r="CFG83" s="43"/>
      <c r="CFH83" s="43"/>
      <c r="CFI83" s="43"/>
      <c r="CFJ83" s="43"/>
      <c r="CFK83" s="43"/>
      <c r="CFL83" s="43"/>
      <c r="CFM83" s="43"/>
      <c r="CFN83" s="43"/>
      <c r="CFO83" s="43"/>
      <c r="CFP83" s="43"/>
      <c r="CFQ83" s="43"/>
      <c r="CFR83" s="43"/>
      <c r="CFS83" s="43"/>
      <c r="CFT83" s="43"/>
      <c r="CFU83" s="43"/>
      <c r="CFV83" s="43"/>
      <c r="CFW83" s="43"/>
      <c r="CFX83" s="43"/>
      <c r="CFY83" s="43"/>
      <c r="CFZ83" s="43"/>
      <c r="CGA83" s="43"/>
      <c r="CGB83" s="43"/>
      <c r="CGC83" s="43"/>
      <c r="CGD83" s="43"/>
      <c r="CGE83" s="43"/>
      <c r="CGF83" s="43"/>
      <c r="CGG83" s="43"/>
      <c r="CGH83" s="43"/>
      <c r="CGI83" s="43"/>
      <c r="CGJ83" s="43"/>
      <c r="CGK83" s="43"/>
      <c r="CGL83" s="43"/>
      <c r="CGM83" s="43"/>
      <c r="CGN83" s="43"/>
      <c r="CGO83" s="43"/>
      <c r="CGP83" s="43"/>
      <c r="CGQ83" s="43"/>
      <c r="CGR83" s="43"/>
      <c r="CGS83" s="43"/>
      <c r="CGT83" s="43"/>
      <c r="CGU83" s="43"/>
      <c r="CGV83" s="43"/>
      <c r="CGW83" s="43"/>
      <c r="CGX83" s="43"/>
      <c r="CGY83" s="43"/>
      <c r="CGZ83" s="43"/>
      <c r="CHA83" s="43"/>
      <c r="CHB83" s="43"/>
      <c r="CHC83" s="43"/>
      <c r="CHD83" s="43"/>
      <c r="CHE83" s="43"/>
      <c r="CHF83" s="43"/>
      <c r="CHG83" s="43"/>
      <c r="CHH83" s="43"/>
      <c r="CHI83" s="43"/>
      <c r="CHJ83" s="43"/>
      <c r="CHK83" s="43"/>
      <c r="CHL83" s="43"/>
      <c r="CHM83" s="43"/>
      <c r="CHN83" s="43"/>
      <c r="CHO83" s="43"/>
      <c r="CHP83" s="43"/>
      <c r="CHQ83" s="43"/>
      <c r="CHR83" s="43"/>
      <c r="CHS83" s="43"/>
      <c r="CHT83" s="43"/>
      <c r="CHU83" s="43"/>
      <c r="CHV83" s="43"/>
      <c r="CHW83" s="43"/>
      <c r="CHX83" s="43"/>
      <c r="CHY83" s="43"/>
      <c r="CHZ83" s="43"/>
      <c r="CIA83" s="43"/>
      <c r="CIB83" s="43"/>
      <c r="CIC83" s="43"/>
      <c r="CID83" s="43"/>
      <c r="CIE83" s="43"/>
      <c r="CIF83" s="43"/>
      <c r="CIG83" s="43"/>
      <c r="CIH83" s="43"/>
      <c r="CII83" s="43"/>
      <c r="CIJ83" s="43"/>
      <c r="CIK83" s="43"/>
      <c r="CIL83" s="43"/>
      <c r="CIM83" s="43"/>
      <c r="CIN83" s="43"/>
      <c r="CIO83" s="43"/>
      <c r="CIP83" s="43"/>
      <c r="CIQ83" s="43"/>
      <c r="CIR83" s="43"/>
      <c r="CIS83" s="43"/>
      <c r="CIT83" s="43"/>
      <c r="CIU83" s="43"/>
      <c r="CIV83" s="43"/>
      <c r="CIW83" s="43"/>
      <c r="CIX83" s="43"/>
      <c r="CIY83" s="43"/>
      <c r="CIZ83" s="43"/>
      <c r="CJA83" s="43"/>
      <c r="CJB83" s="43"/>
      <c r="CJC83" s="43"/>
      <c r="CJD83" s="43"/>
      <c r="CJE83" s="43"/>
      <c r="CJF83" s="43"/>
      <c r="CJG83" s="43"/>
      <c r="CJH83" s="43"/>
      <c r="CJI83" s="43"/>
      <c r="CJJ83" s="43"/>
      <c r="CJK83" s="43"/>
      <c r="CJL83" s="43"/>
      <c r="CJM83" s="43"/>
      <c r="CJN83" s="43"/>
      <c r="CJO83" s="43"/>
      <c r="CJP83" s="43"/>
      <c r="CJQ83" s="43"/>
      <c r="CJR83" s="43"/>
      <c r="CJS83" s="43"/>
      <c r="CJT83" s="43"/>
      <c r="CJU83" s="43"/>
      <c r="CJV83" s="43"/>
      <c r="CJW83" s="43"/>
      <c r="CJX83" s="43"/>
      <c r="CJY83" s="43"/>
      <c r="CJZ83" s="43"/>
      <c r="CKA83" s="43"/>
      <c r="CKB83" s="43"/>
      <c r="CKC83" s="43"/>
      <c r="CKD83" s="43"/>
      <c r="CKE83" s="43"/>
      <c r="CKF83" s="43"/>
      <c r="CKG83" s="43"/>
      <c r="CKH83" s="43"/>
      <c r="CKI83" s="43"/>
      <c r="CKJ83" s="43"/>
      <c r="CKK83" s="43"/>
      <c r="CKL83" s="43"/>
      <c r="CKM83" s="43"/>
      <c r="CKN83" s="43"/>
      <c r="CKO83" s="43"/>
      <c r="CKP83" s="43"/>
      <c r="CKQ83" s="43"/>
      <c r="CKR83" s="43"/>
      <c r="CKS83" s="43"/>
      <c r="CKT83" s="43"/>
      <c r="CKU83" s="43"/>
      <c r="CKV83" s="43"/>
      <c r="CKW83" s="43"/>
      <c r="CKX83" s="43"/>
      <c r="CKY83" s="43"/>
      <c r="CKZ83" s="43"/>
      <c r="CLA83" s="43"/>
      <c r="CLB83" s="43"/>
      <c r="CLC83" s="43"/>
      <c r="CLD83" s="43"/>
      <c r="CLE83" s="43"/>
      <c r="CLF83" s="43"/>
      <c r="CLG83" s="43"/>
      <c r="CLH83" s="43"/>
      <c r="CLI83" s="43"/>
      <c r="CLJ83" s="43"/>
      <c r="CLK83" s="43"/>
      <c r="CLL83" s="43"/>
      <c r="CLM83" s="43"/>
      <c r="CLN83" s="43"/>
      <c r="CLO83" s="43"/>
      <c r="CLP83" s="43"/>
      <c r="CLQ83" s="43"/>
      <c r="CLR83" s="43"/>
      <c r="CLS83" s="43"/>
      <c r="CLT83" s="43"/>
      <c r="CLU83" s="43"/>
      <c r="CLV83" s="43"/>
      <c r="CLW83" s="43"/>
      <c r="CLX83" s="43"/>
      <c r="CLY83" s="43"/>
      <c r="CLZ83" s="43"/>
      <c r="CMA83" s="43"/>
      <c r="CMB83" s="43"/>
      <c r="CMC83" s="43"/>
      <c r="CMD83" s="43"/>
      <c r="CME83" s="43"/>
      <c r="CMF83" s="43"/>
      <c r="CMG83" s="43"/>
      <c r="CMH83" s="43"/>
      <c r="CMI83" s="43"/>
      <c r="CMJ83" s="43"/>
      <c r="CMK83" s="43"/>
      <c r="CML83" s="43"/>
      <c r="CMM83" s="43"/>
      <c r="CMN83" s="43"/>
      <c r="CMO83" s="43"/>
      <c r="CMP83" s="43"/>
      <c r="CMQ83" s="43"/>
      <c r="CMR83" s="43"/>
      <c r="CMS83" s="43"/>
      <c r="CMT83" s="43"/>
      <c r="CMU83" s="43"/>
      <c r="CMV83" s="43"/>
      <c r="CMW83" s="43"/>
      <c r="CMX83" s="43"/>
      <c r="CMY83" s="43"/>
      <c r="CMZ83" s="43"/>
      <c r="CNA83" s="43"/>
      <c r="CNB83" s="43"/>
      <c r="CNC83" s="43"/>
      <c r="CND83" s="43"/>
      <c r="CNE83" s="43"/>
      <c r="CNF83" s="43"/>
      <c r="CNG83" s="43"/>
      <c r="CNH83" s="43"/>
      <c r="CNI83" s="43"/>
      <c r="CNJ83" s="43"/>
      <c r="CNK83" s="43"/>
      <c r="CNL83" s="43"/>
      <c r="CNM83" s="43"/>
      <c r="CNN83" s="43"/>
      <c r="CNO83" s="43"/>
      <c r="CNP83" s="43"/>
      <c r="CNQ83" s="43"/>
      <c r="CNR83" s="43"/>
      <c r="CNS83" s="43"/>
      <c r="CNT83" s="43"/>
      <c r="CNU83" s="43"/>
      <c r="CNV83" s="43"/>
      <c r="CNW83" s="43"/>
      <c r="CNX83" s="43"/>
      <c r="CNY83" s="43"/>
      <c r="CNZ83" s="43"/>
      <c r="COA83" s="43"/>
      <c r="COB83" s="43"/>
      <c r="COC83" s="43"/>
      <c r="COD83" s="43"/>
      <c r="COE83" s="43"/>
      <c r="COF83" s="43"/>
      <c r="COG83" s="43"/>
      <c r="COH83" s="43"/>
      <c r="COI83" s="43"/>
      <c r="COJ83" s="43"/>
      <c r="COK83" s="43"/>
      <c r="COL83" s="43"/>
      <c r="COM83" s="43"/>
      <c r="CON83" s="43"/>
      <c r="COO83" s="43"/>
      <c r="COP83" s="43"/>
      <c r="COQ83" s="43"/>
      <c r="COR83" s="43"/>
      <c r="COS83" s="43"/>
      <c r="COT83" s="43"/>
      <c r="COU83" s="43"/>
      <c r="COV83" s="43"/>
      <c r="COW83" s="43"/>
      <c r="COX83" s="43"/>
      <c r="COY83" s="43"/>
      <c r="COZ83" s="43"/>
      <c r="CPA83" s="43"/>
      <c r="CPB83" s="43"/>
      <c r="CPC83" s="43"/>
      <c r="CPD83" s="43"/>
      <c r="CPE83" s="43"/>
      <c r="CPF83" s="43"/>
      <c r="CPG83" s="43"/>
      <c r="CPH83" s="43"/>
      <c r="CPI83" s="43"/>
      <c r="CPJ83" s="43"/>
      <c r="CPK83" s="43"/>
      <c r="CPL83" s="43"/>
      <c r="CPM83" s="43"/>
      <c r="CPN83" s="43"/>
      <c r="CPO83" s="43"/>
      <c r="CPP83" s="43"/>
      <c r="CPQ83" s="43"/>
      <c r="CPR83" s="43"/>
      <c r="CPS83" s="43"/>
      <c r="CPT83" s="43"/>
      <c r="CPU83" s="43"/>
      <c r="CPV83" s="43"/>
      <c r="CPW83" s="43"/>
      <c r="CPX83" s="43"/>
      <c r="CPY83" s="43"/>
      <c r="CPZ83" s="43"/>
      <c r="CQA83" s="43"/>
      <c r="CQB83" s="43"/>
      <c r="CQC83" s="43"/>
      <c r="CQD83" s="43"/>
      <c r="CQE83" s="43"/>
      <c r="CQF83" s="43"/>
      <c r="CQG83" s="43"/>
      <c r="CQH83" s="43"/>
      <c r="CQI83" s="43"/>
      <c r="CQJ83" s="43"/>
      <c r="CQK83" s="43"/>
      <c r="CQL83" s="43"/>
      <c r="CQM83" s="43"/>
      <c r="CQN83" s="43"/>
      <c r="CQO83" s="43"/>
      <c r="CQP83" s="43"/>
      <c r="CQQ83" s="43"/>
      <c r="CQR83" s="43"/>
      <c r="CQS83" s="43"/>
      <c r="CQT83" s="43"/>
      <c r="CQU83" s="43"/>
      <c r="CQV83" s="43"/>
      <c r="CQW83" s="43"/>
      <c r="CQX83" s="43"/>
      <c r="CQY83" s="43"/>
      <c r="CQZ83" s="43"/>
      <c r="CRA83" s="43"/>
      <c r="CRB83" s="43"/>
      <c r="CRC83" s="43"/>
      <c r="CRD83" s="43"/>
      <c r="CRE83" s="43"/>
      <c r="CRF83" s="43"/>
      <c r="CRG83" s="43"/>
      <c r="CRH83" s="43"/>
      <c r="CRI83" s="43"/>
      <c r="CRJ83" s="43"/>
      <c r="CRK83" s="43"/>
      <c r="CRL83" s="43"/>
      <c r="CRM83" s="43"/>
      <c r="CRN83" s="43"/>
      <c r="CRO83" s="43"/>
      <c r="CRP83" s="43"/>
      <c r="CRQ83" s="43"/>
      <c r="CRR83" s="43"/>
      <c r="CRS83" s="43"/>
      <c r="CRT83" s="43"/>
      <c r="CRU83" s="43"/>
      <c r="CRV83" s="43"/>
      <c r="CRW83" s="43"/>
      <c r="CRX83" s="43"/>
      <c r="CRY83" s="43"/>
      <c r="CRZ83" s="43"/>
      <c r="CSA83" s="43"/>
      <c r="CSB83" s="43"/>
      <c r="CSC83" s="43"/>
      <c r="CSD83" s="43"/>
      <c r="CSE83" s="43"/>
      <c r="CSF83" s="43"/>
      <c r="CSG83" s="43"/>
      <c r="CSH83" s="43"/>
      <c r="CSI83" s="43"/>
      <c r="CSJ83" s="43"/>
      <c r="CSK83" s="43"/>
      <c r="CSL83" s="43"/>
      <c r="CSM83" s="43"/>
      <c r="CSN83" s="43"/>
      <c r="CSO83" s="43"/>
      <c r="CSP83" s="43"/>
      <c r="CSQ83" s="43"/>
      <c r="CSR83" s="43"/>
      <c r="CSS83" s="43"/>
      <c r="CST83" s="43"/>
      <c r="CSU83" s="43"/>
      <c r="CSV83" s="43"/>
      <c r="CSW83" s="43"/>
      <c r="CSX83" s="43"/>
      <c r="CSY83" s="43"/>
      <c r="CSZ83" s="43"/>
      <c r="CTA83" s="43"/>
      <c r="CTB83" s="43"/>
      <c r="CTC83" s="43"/>
      <c r="CTD83" s="43"/>
      <c r="CTE83" s="43"/>
      <c r="CTF83" s="43"/>
      <c r="CTG83" s="43"/>
      <c r="CTH83" s="43"/>
      <c r="CTI83" s="43"/>
      <c r="CTJ83" s="43"/>
      <c r="CTK83" s="43"/>
      <c r="CTL83" s="43"/>
      <c r="CTM83" s="43"/>
      <c r="CTN83" s="43"/>
      <c r="CTO83" s="43"/>
      <c r="CTP83" s="43"/>
      <c r="CTQ83" s="43"/>
      <c r="CTR83" s="43"/>
      <c r="CTS83" s="43"/>
      <c r="CTT83" s="43"/>
      <c r="CTU83" s="43"/>
      <c r="CTV83" s="43"/>
      <c r="CTW83" s="43"/>
      <c r="CTX83" s="43"/>
      <c r="CTY83" s="43"/>
      <c r="CTZ83" s="43"/>
      <c r="CUA83" s="43"/>
      <c r="CUB83" s="43"/>
      <c r="CUC83" s="43"/>
      <c r="CUD83" s="43"/>
      <c r="CUE83" s="43"/>
      <c r="CUF83" s="43"/>
      <c r="CUG83" s="43"/>
      <c r="CUH83" s="43"/>
      <c r="CUI83" s="43"/>
      <c r="CUJ83" s="43"/>
      <c r="CUK83" s="43"/>
      <c r="CUL83" s="43"/>
      <c r="CUM83" s="43"/>
      <c r="CUN83" s="43"/>
      <c r="CUO83" s="43"/>
      <c r="CUP83" s="43"/>
      <c r="CUQ83" s="43"/>
      <c r="CUR83" s="43"/>
      <c r="CUS83" s="43"/>
      <c r="CUT83" s="43"/>
      <c r="CUU83" s="43"/>
      <c r="CUV83" s="43"/>
      <c r="CUW83" s="43"/>
      <c r="CUX83" s="43"/>
      <c r="CUY83" s="43"/>
      <c r="CUZ83" s="43"/>
      <c r="CVA83" s="43"/>
      <c r="CVB83" s="43"/>
      <c r="CVC83" s="43"/>
      <c r="CVD83" s="43"/>
      <c r="CVE83" s="43"/>
      <c r="CVF83" s="43"/>
      <c r="CVG83" s="43"/>
      <c r="CVH83" s="43"/>
      <c r="CVI83" s="43"/>
      <c r="CVJ83" s="43"/>
      <c r="CVK83" s="43"/>
      <c r="CVL83" s="43"/>
      <c r="CVM83" s="43"/>
      <c r="CVN83" s="43"/>
      <c r="CVO83" s="43"/>
      <c r="CVP83" s="43"/>
      <c r="CVQ83" s="43"/>
      <c r="CVR83" s="43"/>
      <c r="CVS83" s="43"/>
      <c r="CVT83" s="43"/>
      <c r="CVU83" s="43"/>
      <c r="CVV83" s="43"/>
      <c r="CVW83" s="43"/>
      <c r="CVX83" s="43"/>
      <c r="CVY83" s="43"/>
      <c r="CVZ83" s="43"/>
      <c r="CWA83" s="43"/>
      <c r="CWB83" s="43"/>
      <c r="CWC83" s="43"/>
      <c r="CWD83" s="43"/>
      <c r="CWE83" s="43"/>
      <c r="CWF83" s="43"/>
      <c r="CWG83" s="43"/>
      <c r="CWH83" s="43"/>
      <c r="CWI83" s="43"/>
      <c r="CWJ83" s="43"/>
      <c r="CWK83" s="43"/>
      <c r="CWL83" s="43"/>
      <c r="CWM83" s="43"/>
      <c r="CWN83" s="43"/>
      <c r="CWO83" s="43"/>
      <c r="CWP83" s="43"/>
      <c r="CWQ83" s="43"/>
      <c r="CWR83" s="43"/>
      <c r="CWS83" s="43"/>
      <c r="CWT83" s="43"/>
      <c r="CWU83" s="43"/>
      <c r="CWV83" s="43"/>
      <c r="CWW83" s="43"/>
      <c r="CWX83" s="43"/>
      <c r="CWY83" s="43"/>
      <c r="CWZ83" s="43"/>
      <c r="CXA83" s="43"/>
      <c r="CXB83" s="43"/>
      <c r="CXC83" s="43"/>
      <c r="CXD83" s="43"/>
      <c r="CXE83" s="43"/>
      <c r="CXF83" s="43"/>
      <c r="CXG83" s="43"/>
      <c r="CXH83" s="43"/>
      <c r="CXI83" s="43"/>
      <c r="CXJ83" s="43"/>
      <c r="CXK83" s="43"/>
      <c r="CXL83" s="43"/>
      <c r="CXM83" s="43"/>
      <c r="CXN83" s="43"/>
      <c r="CXO83" s="43"/>
      <c r="CXP83" s="43"/>
      <c r="CXQ83" s="43"/>
      <c r="CXR83" s="43"/>
      <c r="CXS83" s="43"/>
      <c r="CXT83" s="43"/>
      <c r="CXU83" s="43"/>
      <c r="CXV83" s="43"/>
      <c r="CXW83" s="43"/>
      <c r="CXX83" s="43"/>
      <c r="CXY83" s="43"/>
      <c r="CXZ83" s="43"/>
      <c r="CYA83" s="43"/>
      <c r="CYB83" s="43"/>
      <c r="CYC83" s="43"/>
      <c r="CYD83" s="43"/>
      <c r="CYE83" s="43"/>
      <c r="CYF83" s="43"/>
      <c r="CYG83" s="43"/>
      <c r="CYH83" s="43"/>
      <c r="CYI83" s="43"/>
      <c r="CYJ83" s="43"/>
      <c r="CYK83" s="43"/>
      <c r="CYL83" s="43"/>
      <c r="CYM83" s="43"/>
      <c r="CYN83" s="43"/>
      <c r="CYO83" s="43"/>
      <c r="CYP83" s="43"/>
      <c r="CYQ83" s="43"/>
      <c r="CYR83" s="43"/>
      <c r="CYS83" s="43"/>
      <c r="CYT83" s="43"/>
      <c r="CYU83" s="43"/>
      <c r="CYV83" s="43"/>
      <c r="CYW83" s="43"/>
      <c r="CYX83" s="43"/>
      <c r="CYY83" s="43"/>
      <c r="CYZ83" s="43"/>
      <c r="CZA83" s="43"/>
      <c r="CZB83" s="43"/>
      <c r="CZC83" s="43"/>
      <c r="CZD83" s="43"/>
      <c r="CZE83" s="43"/>
      <c r="CZF83" s="43"/>
      <c r="CZG83" s="43"/>
      <c r="CZH83" s="43"/>
      <c r="CZI83" s="43"/>
      <c r="CZJ83" s="43"/>
      <c r="CZK83" s="43"/>
      <c r="CZL83" s="43"/>
      <c r="CZM83" s="43"/>
      <c r="CZN83" s="43"/>
      <c r="CZO83" s="43"/>
      <c r="CZP83" s="43"/>
      <c r="CZQ83" s="43"/>
      <c r="CZR83" s="43"/>
      <c r="CZS83" s="43"/>
      <c r="CZT83" s="43"/>
      <c r="CZU83" s="43"/>
      <c r="CZV83" s="43"/>
      <c r="CZW83" s="43"/>
      <c r="CZX83" s="43"/>
      <c r="CZY83" s="43"/>
      <c r="CZZ83" s="43"/>
      <c r="DAA83" s="43"/>
      <c r="DAB83" s="43"/>
      <c r="DAC83" s="43"/>
      <c r="DAD83" s="43"/>
      <c r="DAE83" s="43"/>
      <c r="DAF83" s="43"/>
      <c r="DAG83" s="43"/>
      <c r="DAH83" s="43"/>
      <c r="DAI83" s="43"/>
      <c r="DAJ83" s="43"/>
      <c r="DAK83" s="43"/>
      <c r="DAL83" s="43"/>
      <c r="DAM83" s="43"/>
      <c r="DAN83" s="43"/>
      <c r="DAO83" s="43"/>
      <c r="DAP83" s="43"/>
      <c r="DAQ83" s="43"/>
      <c r="DAR83" s="43"/>
      <c r="DAS83" s="43"/>
      <c r="DAT83" s="43"/>
      <c r="DAU83" s="43"/>
      <c r="DAV83" s="43"/>
      <c r="DAW83" s="43"/>
      <c r="DAX83" s="43"/>
      <c r="DAY83" s="43"/>
      <c r="DAZ83" s="43"/>
      <c r="DBA83" s="43"/>
      <c r="DBB83" s="43"/>
      <c r="DBC83" s="43"/>
      <c r="DBD83" s="43"/>
      <c r="DBE83" s="43"/>
      <c r="DBF83" s="43"/>
      <c r="DBG83" s="43"/>
      <c r="DBH83" s="43"/>
      <c r="DBI83" s="43"/>
      <c r="DBJ83" s="43"/>
      <c r="DBK83" s="43"/>
      <c r="DBL83" s="43"/>
      <c r="DBM83" s="43"/>
      <c r="DBN83" s="43"/>
      <c r="DBO83" s="43"/>
      <c r="DBP83" s="43"/>
      <c r="DBQ83" s="43"/>
      <c r="DBR83" s="43"/>
      <c r="DBS83" s="43"/>
      <c r="DBT83" s="43"/>
      <c r="DBU83" s="43"/>
      <c r="DBV83" s="43"/>
      <c r="DBW83" s="43"/>
      <c r="DBX83" s="43"/>
      <c r="DBY83" s="43"/>
      <c r="DBZ83" s="43"/>
      <c r="DCA83" s="43"/>
      <c r="DCB83" s="43"/>
      <c r="DCC83" s="43"/>
      <c r="DCD83" s="43"/>
      <c r="DCE83" s="43"/>
      <c r="DCF83" s="43"/>
      <c r="DCG83" s="43"/>
      <c r="DCH83" s="43"/>
      <c r="DCI83" s="43"/>
      <c r="DCJ83" s="43"/>
      <c r="DCK83" s="43"/>
      <c r="DCL83" s="43"/>
      <c r="DCM83" s="43"/>
      <c r="DCN83" s="43"/>
      <c r="DCO83" s="43"/>
      <c r="DCP83" s="43"/>
      <c r="DCQ83" s="43"/>
      <c r="DCR83" s="43"/>
      <c r="DCS83" s="43"/>
      <c r="DCT83" s="43"/>
      <c r="DCU83" s="43"/>
      <c r="DCV83" s="43"/>
      <c r="DCW83" s="43"/>
      <c r="DCX83" s="43"/>
      <c r="DCY83" s="43"/>
      <c r="DCZ83" s="43"/>
      <c r="DDA83" s="43"/>
      <c r="DDB83" s="43"/>
      <c r="DDC83" s="43"/>
      <c r="DDD83" s="43"/>
      <c r="DDE83" s="43"/>
      <c r="DDF83" s="43"/>
      <c r="DDG83" s="43"/>
      <c r="DDH83" s="43"/>
      <c r="DDI83" s="43"/>
      <c r="DDJ83" s="43"/>
      <c r="DDK83" s="43"/>
      <c r="DDL83" s="43"/>
      <c r="DDM83" s="43"/>
      <c r="DDN83" s="43"/>
      <c r="DDO83" s="43"/>
      <c r="DDP83" s="43"/>
      <c r="DDQ83" s="43"/>
      <c r="DDR83" s="43"/>
      <c r="DDS83" s="43"/>
      <c r="DDT83" s="43"/>
      <c r="DDU83" s="43"/>
      <c r="DDV83" s="43"/>
      <c r="DDW83" s="43"/>
      <c r="DDX83" s="43"/>
      <c r="DDY83" s="43"/>
      <c r="DDZ83" s="43"/>
      <c r="DEA83" s="43"/>
      <c r="DEB83" s="43"/>
      <c r="DEC83" s="43"/>
      <c r="DED83" s="43"/>
      <c r="DEE83" s="43"/>
      <c r="DEF83" s="43"/>
      <c r="DEG83" s="43"/>
      <c r="DEH83" s="43"/>
      <c r="DEI83" s="43"/>
      <c r="DEJ83" s="43"/>
      <c r="DEK83" s="43"/>
      <c r="DEL83" s="43"/>
      <c r="DEM83" s="43"/>
      <c r="DEN83" s="43"/>
      <c r="DEO83" s="43"/>
      <c r="DEP83" s="43"/>
      <c r="DEQ83" s="43"/>
      <c r="DER83" s="43"/>
      <c r="DES83" s="43"/>
      <c r="DET83" s="43"/>
      <c r="DEU83" s="43"/>
      <c r="DEV83" s="43"/>
      <c r="DEW83" s="43"/>
      <c r="DEX83" s="43"/>
      <c r="DEY83" s="43"/>
      <c r="DEZ83" s="43"/>
      <c r="DFA83" s="43"/>
      <c r="DFB83" s="43"/>
      <c r="DFC83" s="43"/>
      <c r="DFD83" s="43"/>
      <c r="DFE83" s="43"/>
      <c r="DFF83" s="43"/>
      <c r="DFG83" s="43"/>
      <c r="DFH83" s="43"/>
      <c r="DFI83" s="43"/>
      <c r="DFJ83" s="43"/>
      <c r="DFK83" s="43"/>
      <c r="DFL83" s="43"/>
      <c r="DFM83" s="43"/>
      <c r="DFN83" s="43"/>
      <c r="DFO83" s="43"/>
      <c r="DFP83" s="43"/>
      <c r="DFQ83" s="43"/>
      <c r="DFR83" s="43"/>
      <c r="DFS83" s="43"/>
      <c r="DFT83" s="43"/>
      <c r="DFU83" s="43"/>
      <c r="DFV83" s="43"/>
      <c r="DFW83" s="43"/>
      <c r="DFX83" s="43"/>
      <c r="DFY83" s="43"/>
      <c r="DFZ83" s="43"/>
      <c r="DGA83" s="43"/>
      <c r="DGB83" s="43"/>
      <c r="DGC83" s="43"/>
      <c r="DGD83" s="43"/>
      <c r="DGE83" s="43"/>
      <c r="DGF83" s="43"/>
      <c r="DGG83" s="43"/>
      <c r="DGH83" s="43"/>
      <c r="DGI83" s="43"/>
      <c r="DGJ83" s="43"/>
      <c r="DGK83" s="43"/>
      <c r="DGL83" s="43"/>
      <c r="DGM83" s="43"/>
      <c r="DGN83" s="43"/>
      <c r="DGO83" s="43"/>
      <c r="DGP83" s="43"/>
      <c r="DGQ83" s="43"/>
      <c r="DGR83" s="43"/>
      <c r="DGS83" s="43"/>
      <c r="DGT83" s="43"/>
      <c r="DGU83" s="43"/>
      <c r="DGV83" s="43"/>
      <c r="DGW83" s="43"/>
      <c r="DGX83" s="43"/>
      <c r="DGY83" s="43"/>
      <c r="DGZ83" s="43"/>
      <c r="DHA83" s="43"/>
      <c r="DHB83" s="43"/>
      <c r="DHC83" s="43"/>
      <c r="DHD83" s="43"/>
      <c r="DHE83" s="43"/>
      <c r="DHF83" s="43"/>
      <c r="DHG83" s="43"/>
      <c r="DHH83" s="43"/>
      <c r="DHI83" s="43"/>
      <c r="DHJ83" s="43"/>
      <c r="DHK83" s="43"/>
      <c r="DHL83" s="43"/>
      <c r="DHM83" s="43"/>
      <c r="DHN83" s="43"/>
      <c r="DHO83" s="43"/>
      <c r="DHP83" s="43"/>
      <c r="DHQ83" s="43"/>
      <c r="DHR83" s="43"/>
      <c r="DHS83" s="43"/>
      <c r="DHT83" s="43"/>
      <c r="DHU83" s="43"/>
      <c r="DHV83" s="43"/>
      <c r="DHW83" s="43"/>
      <c r="DHX83" s="43"/>
      <c r="DHY83" s="43"/>
      <c r="DHZ83" s="43"/>
      <c r="DIA83" s="43"/>
      <c r="DIB83" s="43"/>
      <c r="DIC83" s="43"/>
      <c r="DID83" s="43"/>
      <c r="DIE83" s="43"/>
      <c r="DIF83" s="43"/>
      <c r="DIG83" s="43"/>
      <c r="DIH83" s="43"/>
      <c r="DII83" s="43"/>
      <c r="DIJ83" s="43"/>
      <c r="DIK83" s="43"/>
      <c r="DIL83" s="43"/>
      <c r="DIM83" s="43"/>
      <c r="DIN83" s="43"/>
      <c r="DIO83" s="43"/>
      <c r="DIP83" s="43"/>
      <c r="DIQ83" s="43"/>
      <c r="DIR83" s="43"/>
      <c r="DIS83" s="43"/>
      <c r="DIT83" s="43"/>
      <c r="DIU83" s="43"/>
      <c r="DIV83" s="43"/>
      <c r="DIW83" s="43"/>
      <c r="DIX83" s="43"/>
      <c r="DIY83" s="43"/>
      <c r="DIZ83" s="43"/>
      <c r="DJA83" s="43"/>
      <c r="DJB83" s="43"/>
      <c r="DJC83" s="43"/>
      <c r="DJD83" s="43"/>
      <c r="DJE83" s="43"/>
      <c r="DJF83" s="43"/>
      <c r="DJG83" s="43"/>
      <c r="DJH83" s="43"/>
      <c r="DJI83" s="43"/>
      <c r="DJJ83" s="43"/>
      <c r="DJK83" s="43"/>
      <c r="DJL83" s="43"/>
      <c r="DJM83" s="43"/>
      <c r="DJN83" s="43"/>
      <c r="DJO83" s="43"/>
      <c r="DJP83" s="43"/>
      <c r="DJQ83" s="43"/>
      <c r="DJR83" s="43"/>
      <c r="DJS83" s="43"/>
      <c r="DJT83" s="43"/>
      <c r="DJU83" s="43"/>
      <c r="DJV83" s="43"/>
      <c r="DJW83" s="43"/>
      <c r="DJX83" s="43"/>
      <c r="DJY83" s="43"/>
      <c r="DJZ83" s="43"/>
      <c r="DKA83" s="43"/>
      <c r="DKB83" s="43"/>
      <c r="DKC83" s="43"/>
      <c r="DKD83" s="43"/>
      <c r="DKE83" s="43"/>
      <c r="DKF83" s="43"/>
      <c r="DKG83" s="43"/>
      <c r="DKH83" s="43"/>
      <c r="DKI83" s="43"/>
      <c r="DKJ83" s="43"/>
      <c r="DKK83" s="43"/>
      <c r="DKL83" s="43"/>
      <c r="DKM83" s="43"/>
      <c r="DKN83" s="43"/>
      <c r="DKO83" s="43"/>
      <c r="DKP83" s="43"/>
      <c r="DKQ83" s="43"/>
      <c r="DKR83" s="43"/>
      <c r="DKS83" s="43"/>
      <c r="DKT83" s="43"/>
      <c r="DKU83" s="43"/>
      <c r="DKV83" s="43"/>
      <c r="DKW83" s="43"/>
      <c r="DKX83" s="43"/>
      <c r="DKY83" s="43"/>
      <c r="DKZ83" s="43"/>
      <c r="DLA83" s="43"/>
      <c r="DLB83" s="43"/>
      <c r="DLC83" s="43"/>
      <c r="DLD83" s="43"/>
      <c r="DLE83" s="43"/>
      <c r="DLF83" s="43"/>
      <c r="DLG83" s="43"/>
      <c r="DLH83" s="43"/>
      <c r="DLI83" s="43"/>
      <c r="DLJ83" s="43"/>
      <c r="DLK83" s="43"/>
      <c r="DLL83" s="43"/>
      <c r="DLM83" s="43"/>
      <c r="DLN83" s="43"/>
      <c r="DLO83" s="43"/>
      <c r="DLP83" s="43"/>
      <c r="DLQ83" s="43"/>
      <c r="DLR83" s="43"/>
      <c r="DLS83" s="43"/>
      <c r="DLT83" s="43"/>
      <c r="DLU83" s="43"/>
      <c r="DLV83" s="43"/>
      <c r="DLW83" s="43"/>
      <c r="DLX83" s="43"/>
      <c r="DLY83" s="43"/>
      <c r="DLZ83" s="43"/>
      <c r="DMA83" s="43"/>
      <c r="DMB83" s="43"/>
      <c r="DMC83" s="43"/>
      <c r="DMD83" s="43"/>
      <c r="DME83" s="43"/>
      <c r="DMF83" s="43"/>
      <c r="DMG83" s="43"/>
      <c r="DMH83" s="43"/>
      <c r="DMI83" s="43"/>
      <c r="DMJ83" s="43"/>
      <c r="DMK83" s="43"/>
      <c r="DML83" s="43"/>
      <c r="DMM83" s="43"/>
      <c r="DMN83" s="43"/>
      <c r="DMO83" s="43"/>
      <c r="DMP83" s="43"/>
      <c r="DMQ83" s="43"/>
      <c r="DMR83" s="43"/>
      <c r="DMS83" s="43"/>
      <c r="DMT83" s="43"/>
      <c r="DMU83" s="43"/>
      <c r="DMV83" s="43"/>
      <c r="DMW83" s="43"/>
      <c r="DMX83" s="43"/>
      <c r="DMY83" s="43"/>
      <c r="DMZ83" s="43"/>
      <c r="DNA83" s="43"/>
      <c r="DNB83" s="43"/>
      <c r="DNC83" s="43"/>
      <c r="DND83" s="43"/>
      <c r="DNE83" s="43"/>
      <c r="DNF83" s="43"/>
      <c r="DNG83" s="43"/>
      <c r="DNH83" s="43"/>
      <c r="DNI83" s="43"/>
      <c r="DNJ83" s="43"/>
      <c r="DNK83" s="43"/>
      <c r="DNL83" s="43"/>
      <c r="DNM83" s="43"/>
      <c r="DNN83" s="43"/>
      <c r="DNO83" s="43"/>
      <c r="DNP83" s="43"/>
      <c r="DNQ83" s="43"/>
      <c r="DNR83" s="43"/>
      <c r="DNS83" s="43"/>
      <c r="DNT83" s="43"/>
      <c r="DNU83" s="43"/>
      <c r="DNV83" s="43"/>
      <c r="DNW83" s="43"/>
      <c r="DNX83" s="43"/>
      <c r="DNY83" s="43"/>
      <c r="DNZ83" s="43"/>
      <c r="DOA83" s="43"/>
      <c r="DOB83" s="43"/>
      <c r="DOC83" s="43"/>
      <c r="DOD83" s="43"/>
      <c r="DOE83" s="43"/>
      <c r="DOF83" s="43"/>
      <c r="DOG83" s="43"/>
      <c r="DOH83" s="43"/>
      <c r="DOI83" s="43"/>
      <c r="DOJ83" s="43"/>
      <c r="DOK83" s="43"/>
      <c r="DOL83" s="43"/>
      <c r="DOM83" s="43"/>
      <c r="DON83" s="43"/>
      <c r="DOO83" s="43"/>
      <c r="DOP83" s="43"/>
      <c r="DOQ83" s="43"/>
      <c r="DOR83" s="43"/>
      <c r="DOS83" s="43"/>
      <c r="DOT83" s="43"/>
      <c r="DOU83" s="43"/>
      <c r="DOV83" s="43"/>
      <c r="DOW83" s="43"/>
      <c r="DOX83" s="43"/>
      <c r="DOY83" s="43"/>
      <c r="DOZ83" s="43"/>
      <c r="DPA83" s="43"/>
      <c r="DPB83" s="43"/>
      <c r="DPC83" s="43"/>
      <c r="DPD83" s="43"/>
      <c r="DPE83" s="43"/>
      <c r="DPF83" s="43"/>
      <c r="DPG83" s="43"/>
      <c r="DPH83" s="43"/>
      <c r="DPI83" s="43"/>
      <c r="DPJ83" s="43"/>
      <c r="DPK83" s="43"/>
      <c r="DPL83" s="43"/>
      <c r="DPM83" s="43"/>
      <c r="DPN83" s="43"/>
      <c r="DPO83" s="43"/>
      <c r="DPP83" s="43"/>
      <c r="DPQ83" s="43"/>
      <c r="DPR83" s="43"/>
      <c r="DPS83" s="43"/>
      <c r="DPT83" s="43"/>
      <c r="DPU83" s="43"/>
      <c r="DPV83" s="43"/>
      <c r="DPW83" s="43"/>
      <c r="DPX83" s="43"/>
      <c r="DPY83" s="43"/>
      <c r="DPZ83" s="43"/>
      <c r="DQA83" s="43"/>
      <c r="DQB83" s="43"/>
      <c r="DQC83" s="43"/>
      <c r="DQD83" s="43"/>
      <c r="DQE83" s="43"/>
      <c r="DQF83" s="43"/>
      <c r="DQG83" s="43"/>
      <c r="DQH83" s="43"/>
      <c r="DQI83" s="43"/>
      <c r="DQJ83" s="43"/>
      <c r="DQK83" s="43"/>
      <c r="DQL83" s="43"/>
      <c r="DQM83" s="43"/>
      <c r="DQN83" s="43"/>
      <c r="DQO83" s="43"/>
      <c r="DQP83" s="43"/>
      <c r="DQQ83" s="43"/>
      <c r="DQR83" s="43"/>
      <c r="DQS83" s="43"/>
      <c r="DQT83" s="43"/>
      <c r="DQU83" s="43"/>
      <c r="DQV83" s="43"/>
      <c r="DQW83" s="43"/>
      <c r="DQX83" s="43"/>
      <c r="DQY83" s="43"/>
      <c r="DQZ83" s="43"/>
      <c r="DRA83" s="43"/>
      <c r="DRB83" s="43"/>
      <c r="DRC83" s="43"/>
      <c r="DRD83" s="43"/>
      <c r="DRE83" s="43"/>
      <c r="DRF83" s="43"/>
      <c r="DRG83" s="43"/>
      <c r="DRH83" s="43"/>
      <c r="DRI83" s="43"/>
      <c r="DRJ83" s="43"/>
      <c r="DRK83" s="43"/>
      <c r="DRL83" s="43"/>
      <c r="DRM83" s="43"/>
      <c r="DRN83" s="43"/>
      <c r="DRO83" s="43"/>
      <c r="DRP83" s="43"/>
      <c r="DRQ83" s="43"/>
      <c r="DRR83" s="43"/>
      <c r="DRS83" s="43"/>
      <c r="DRT83" s="43"/>
      <c r="DRU83" s="43"/>
      <c r="DRV83" s="43"/>
      <c r="DRW83" s="43"/>
      <c r="DRX83" s="43"/>
      <c r="DRY83" s="43"/>
      <c r="DRZ83" s="43"/>
      <c r="DSA83" s="43"/>
      <c r="DSB83" s="43"/>
      <c r="DSC83" s="43"/>
      <c r="DSD83" s="43"/>
      <c r="DSE83" s="43"/>
      <c r="DSF83" s="43"/>
      <c r="DSG83" s="43"/>
      <c r="DSH83" s="43"/>
      <c r="DSI83" s="43"/>
      <c r="DSJ83" s="43"/>
      <c r="DSK83" s="43"/>
      <c r="DSL83" s="43"/>
      <c r="DSM83" s="43"/>
      <c r="DSN83" s="43"/>
      <c r="DSO83" s="43"/>
      <c r="DSP83" s="43"/>
      <c r="DSQ83" s="43"/>
      <c r="DSR83" s="43"/>
      <c r="DSS83" s="43"/>
      <c r="DST83" s="43"/>
      <c r="DSU83" s="43"/>
      <c r="DSV83" s="43"/>
      <c r="DSW83" s="43"/>
      <c r="DSX83" s="43"/>
      <c r="DSY83" s="43"/>
      <c r="DSZ83" s="43"/>
      <c r="DTA83" s="43"/>
      <c r="DTB83" s="43"/>
      <c r="DTC83" s="43"/>
      <c r="DTD83" s="43"/>
      <c r="DTE83" s="43"/>
      <c r="DTF83" s="43"/>
      <c r="DTG83" s="43"/>
      <c r="DTH83" s="43"/>
      <c r="DTI83" s="43"/>
      <c r="DTJ83" s="43"/>
      <c r="DTK83" s="43"/>
      <c r="DTL83" s="43"/>
      <c r="DTM83" s="43"/>
      <c r="DTN83" s="43"/>
      <c r="DTO83" s="43"/>
      <c r="DTP83" s="43"/>
      <c r="DTQ83" s="43"/>
      <c r="DTR83" s="43"/>
      <c r="DTS83" s="43"/>
      <c r="DTT83" s="43"/>
      <c r="DTU83" s="43"/>
      <c r="DTV83" s="43"/>
      <c r="DTW83" s="43"/>
      <c r="DTX83" s="43"/>
      <c r="DTY83" s="43"/>
      <c r="DTZ83" s="43"/>
      <c r="DUA83" s="43"/>
      <c r="DUB83" s="43"/>
      <c r="DUC83" s="43"/>
      <c r="DUD83" s="43"/>
      <c r="DUE83" s="43"/>
      <c r="DUF83" s="43"/>
      <c r="DUG83" s="43"/>
      <c r="DUH83" s="43"/>
      <c r="DUI83" s="43"/>
      <c r="DUJ83" s="43"/>
      <c r="DUK83" s="43"/>
      <c r="DUL83" s="43"/>
      <c r="DUM83" s="43"/>
      <c r="DUN83" s="43"/>
      <c r="DUO83" s="43"/>
      <c r="DUP83" s="43"/>
      <c r="DUQ83" s="43"/>
      <c r="DUR83" s="43"/>
      <c r="DUS83" s="43"/>
      <c r="DUT83" s="43"/>
      <c r="DUU83" s="43"/>
      <c r="DUV83" s="43"/>
      <c r="DUW83" s="43"/>
      <c r="DUX83" s="43"/>
      <c r="DUY83" s="43"/>
      <c r="DUZ83" s="43"/>
      <c r="DVA83" s="43"/>
      <c r="DVB83" s="43"/>
      <c r="DVC83" s="43"/>
      <c r="DVD83" s="43"/>
      <c r="DVE83" s="43"/>
      <c r="DVF83" s="43"/>
      <c r="DVG83" s="43"/>
      <c r="DVH83" s="43"/>
      <c r="DVI83" s="43"/>
      <c r="DVJ83" s="43"/>
      <c r="DVK83" s="43"/>
      <c r="DVL83" s="43"/>
      <c r="DVM83" s="43"/>
      <c r="DVN83" s="43"/>
      <c r="DVO83" s="43"/>
      <c r="DVP83" s="43"/>
      <c r="DVQ83" s="43"/>
      <c r="DVR83" s="43"/>
      <c r="DVS83" s="43"/>
      <c r="DVT83" s="43"/>
      <c r="DVU83" s="43"/>
      <c r="DVV83" s="43"/>
      <c r="DVW83" s="43"/>
      <c r="DVX83" s="43"/>
      <c r="DVY83" s="43"/>
      <c r="DVZ83" s="43"/>
      <c r="DWA83" s="43"/>
      <c r="DWB83" s="43"/>
      <c r="DWC83" s="43"/>
      <c r="DWD83" s="43"/>
      <c r="DWE83" s="43"/>
      <c r="DWF83" s="43"/>
      <c r="DWG83" s="43"/>
      <c r="DWH83" s="43"/>
      <c r="DWI83" s="43"/>
      <c r="DWJ83" s="43"/>
      <c r="DWK83" s="43"/>
      <c r="DWL83" s="43"/>
      <c r="DWM83" s="43"/>
      <c r="DWN83" s="43"/>
      <c r="DWO83" s="43"/>
      <c r="DWP83" s="43"/>
      <c r="DWQ83" s="43"/>
      <c r="DWR83" s="43"/>
      <c r="DWS83" s="43"/>
      <c r="DWT83" s="43"/>
      <c r="DWU83" s="43"/>
      <c r="DWV83" s="43"/>
      <c r="DWW83" s="43"/>
      <c r="DWX83" s="43"/>
      <c r="DWY83" s="43"/>
      <c r="DWZ83" s="43"/>
      <c r="DXA83" s="43"/>
      <c r="DXB83" s="43"/>
      <c r="DXC83" s="43"/>
      <c r="DXD83" s="43"/>
      <c r="DXE83" s="43"/>
      <c r="DXF83" s="43"/>
      <c r="DXG83" s="43"/>
      <c r="DXH83" s="43"/>
      <c r="DXI83" s="43"/>
      <c r="DXJ83" s="43"/>
      <c r="DXK83" s="43"/>
      <c r="DXL83" s="43"/>
      <c r="DXM83" s="43"/>
      <c r="DXN83" s="43"/>
      <c r="DXO83" s="43"/>
      <c r="DXP83" s="43"/>
      <c r="DXQ83" s="43"/>
      <c r="DXR83" s="43"/>
      <c r="DXS83" s="43"/>
      <c r="DXT83" s="43"/>
      <c r="DXU83" s="43"/>
      <c r="DXV83" s="43"/>
      <c r="DXW83" s="43"/>
      <c r="DXX83" s="43"/>
      <c r="DXY83" s="43"/>
      <c r="DXZ83" s="43"/>
      <c r="DYA83" s="43"/>
      <c r="DYB83" s="43"/>
      <c r="DYC83" s="43"/>
      <c r="DYD83" s="43"/>
      <c r="DYE83" s="43"/>
      <c r="DYF83" s="43"/>
      <c r="DYG83" s="43"/>
      <c r="DYH83" s="43"/>
      <c r="DYI83" s="43"/>
      <c r="DYJ83" s="43"/>
      <c r="DYK83" s="43"/>
      <c r="DYL83" s="43"/>
      <c r="DYM83" s="43"/>
      <c r="DYN83" s="43"/>
      <c r="DYO83" s="43"/>
      <c r="DYP83" s="43"/>
      <c r="DYQ83" s="43"/>
      <c r="DYR83" s="43"/>
      <c r="DYS83" s="43"/>
      <c r="DYT83" s="43"/>
      <c r="DYU83" s="43"/>
      <c r="DYV83" s="43"/>
      <c r="DYW83" s="43"/>
      <c r="DYX83" s="43"/>
      <c r="DYY83" s="43"/>
      <c r="DYZ83" s="43"/>
      <c r="DZA83" s="43"/>
      <c r="DZB83" s="43"/>
      <c r="DZC83" s="43"/>
      <c r="DZD83" s="43"/>
      <c r="DZE83" s="43"/>
      <c r="DZF83" s="43"/>
      <c r="DZG83" s="43"/>
      <c r="DZH83" s="43"/>
      <c r="DZI83" s="43"/>
      <c r="DZJ83" s="43"/>
      <c r="DZK83" s="43"/>
      <c r="DZL83" s="43"/>
      <c r="DZM83" s="43"/>
      <c r="DZN83" s="43"/>
      <c r="DZO83" s="43"/>
      <c r="DZP83" s="43"/>
      <c r="DZQ83" s="43"/>
      <c r="DZR83" s="43"/>
      <c r="DZS83" s="43"/>
      <c r="DZT83" s="43"/>
      <c r="DZU83" s="43"/>
      <c r="DZV83" s="43"/>
      <c r="DZW83" s="43"/>
      <c r="DZX83" s="43"/>
      <c r="DZY83" s="43"/>
      <c r="DZZ83" s="43"/>
      <c r="EAA83" s="43"/>
      <c r="EAB83" s="43"/>
      <c r="EAC83" s="43"/>
      <c r="EAD83" s="43"/>
      <c r="EAE83" s="43"/>
      <c r="EAF83" s="43"/>
      <c r="EAG83" s="43"/>
      <c r="EAH83" s="43"/>
      <c r="EAI83" s="43"/>
      <c r="EAJ83" s="43"/>
      <c r="EAK83" s="43"/>
      <c r="EAL83" s="43"/>
      <c r="EAM83" s="43"/>
      <c r="EAN83" s="43"/>
      <c r="EAO83" s="43"/>
      <c r="EAP83" s="43"/>
      <c r="EAQ83" s="43"/>
      <c r="EAR83" s="43"/>
      <c r="EAS83" s="43"/>
      <c r="EAT83" s="43"/>
      <c r="EAU83" s="43"/>
      <c r="EAV83" s="43"/>
      <c r="EAW83" s="43"/>
      <c r="EAX83" s="43"/>
      <c r="EAY83" s="43"/>
      <c r="EAZ83" s="43"/>
      <c r="EBA83" s="43"/>
      <c r="EBB83" s="43"/>
      <c r="EBC83" s="43"/>
      <c r="EBD83" s="43"/>
      <c r="EBE83" s="43"/>
      <c r="EBF83" s="43"/>
      <c r="EBG83" s="43"/>
      <c r="EBH83" s="43"/>
      <c r="EBI83" s="43"/>
      <c r="EBJ83" s="43"/>
      <c r="EBK83" s="43"/>
      <c r="EBL83" s="43"/>
      <c r="EBM83" s="43"/>
      <c r="EBN83" s="43"/>
      <c r="EBO83" s="43"/>
      <c r="EBP83" s="43"/>
      <c r="EBQ83" s="43"/>
      <c r="EBR83" s="43"/>
      <c r="EBS83" s="43"/>
      <c r="EBT83" s="43"/>
      <c r="EBU83" s="43"/>
      <c r="EBV83" s="43"/>
      <c r="EBW83" s="43"/>
      <c r="EBX83" s="43"/>
      <c r="EBY83" s="43"/>
      <c r="EBZ83" s="43"/>
      <c r="ECA83" s="43"/>
      <c r="ECB83" s="43"/>
      <c r="ECC83" s="43"/>
      <c r="ECD83" s="43"/>
      <c r="ECE83" s="43"/>
      <c r="ECF83" s="43"/>
      <c r="ECG83" s="43"/>
      <c r="ECH83" s="43"/>
      <c r="ECI83" s="43"/>
      <c r="ECJ83" s="43"/>
      <c r="ECK83" s="43"/>
      <c r="ECL83" s="43"/>
      <c r="ECM83" s="43"/>
      <c r="ECN83" s="43"/>
      <c r="ECO83" s="43"/>
      <c r="ECP83" s="43"/>
      <c r="ECQ83" s="43"/>
      <c r="ECR83" s="43"/>
      <c r="ECS83" s="43"/>
      <c r="ECT83" s="43"/>
      <c r="ECU83" s="43"/>
      <c r="ECV83" s="43"/>
      <c r="ECW83" s="43"/>
      <c r="ECX83" s="43"/>
      <c r="ECY83" s="43"/>
      <c r="ECZ83" s="43"/>
      <c r="EDA83" s="43"/>
      <c r="EDB83" s="43"/>
      <c r="EDC83" s="43"/>
      <c r="EDD83" s="43"/>
      <c r="EDE83" s="43"/>
      <c r="EDF83" s="43"/>
      <c r="EDG83" s="43"/>
      <c r="EDH83" s="43"/>
      <c r="EDI83" s="43"/>
      <c r="EDJ83" s="43"/>
      <c r="EDK83" s="43"/>
      <c r="EDL83" s="43"/>
      <c r="EDM83" s="43"/>
      <c r="EDN83" s="43"/>
      <c r="EDO83" s="43"/>
      <c r="EDP83" s="43"/>
      <c r="EDQ83" s="43"/>
      <c r="EDR83" s="43"/>
      <c r="EDS83" s="43"/>
      <c r="EDT83" s="43"/>
      <c r="EDU83" s="43"/>
      <c r="EDV83" s="43"/>
      <c r="EDW83" s="43"/>
      <c r="EDX83" s="43"/>
      <c r="EDY83" s="43"/>
      <c r="EDZ83" s="43"/>
      <c r="EEA83" s="43"/>
      <c r="EEB83" s="43"/>
      <c r="EEC83" s="43"/>
      <c r="EED83" s="43"/>
      <c r="EEE83" s="43"/>
      <c r="EEF83" s="43"/>
      <c r="EEG83" s="43"/>
      <c r="EEH83" s="43"/>
      <c r="EEI83" s="43"/>
      <c r="EEJ83" s="43"/>
      <c r="EEK83" s="43"/>
      <c r="EEL83" s="43"/>
      <c r="EEM83" s="43"/>
      <c r="EEN83" s="43"/>
      <c r="EEO83" s="43"/>
      <c r="EEP83" s="43"/>
      <c r="EEQ83" s="43"/>
      <c r="EER83" s="43"/>
      <c r="EES83" s="43"/>
      <c r="EET83" s="43"/>
      <c r="EEU83" s="43"/>
      <c r="EEV83" s="43"/>
      <c r="EEW83" s="43"/>
      <c r="EEX83" s="43"/>
      <c r="EEY83" s="43"/>
      <c r="EEZ83" s="43"/>
      <c r="EFA83" s="43"/>
      <c r="EFB83" s="43"/>
      <c r="EFC83" s="43"/>
      <c r="EFD83" s="43"/>
      <c r="EFE83" s="43"/>
      <c r="EFF83" s="43"/>
      <c r="EFG83" s="43"/>
      <c r="EFH83" s="43"/>
      <c r="EFI83" s="43"/>
      <c r="EFJ83" s="43"/>
      <c r="EFK83" s="43"/>
      <c r="EFL83" s="43"/>
      <c r="EFM83" s="43"/>
      <c r="EFN83" s="43"/>
      <c r="EFO83" s="43"/>
      <c r="EFP83" s="43"/>
      <c r="EFQ83" s="43"/>
      <c r="EFR83" s="43"/>
      <c r="EFS83" s="43"/>
      <c r="EFT83" s="43"/>
      <c r="EFU83" s="43"/>
      <c r="EFV83" s="43"/>
      <c r="EFW83" s="43"/>
      <c r="EFX83" s="43"/>
      <c r="EFY83" s="43"/>
      <c r="EFZ83" s="43"/>
      <c r="EGA83" s="43"/>
      <c r="EGB83" s="43"/>
      <c r="EGC83" s="43"/>
      <c r="EGD83" s="43"/>
      <c r="EGE83" s="43"/>
      <c r="EGF83" s="43"/>
      <c r="EGG83" s="43"/>
      <c r="EGH83" s="43"/>
      <c r="EGI83" s="43"/>
      <c r="EGJ83" s="43"/>
      <c r="EGK83" s="43"/>
      <c r="EGL83" s="43"/>
      <c r="EGM83" s="43"/>
      <c r="EGN83" s="43"/>
      <c r="EGO83" s="43"/>
      <c r="EGP83" s="43"/>
      <c r="EGQ83" s="43"/>
      <c r="EGR83" s="43"/>
      <c r="EGS83" s="43"/>
      <c r="EGT83" s="43"/>
      <c r="EGU83" s="43"/>
      <c r="EGV83" s="43"/>
      <c r="EGW83" s="43"/>
      <c r="EGX83" s="43"/>
      <c r="EGY83" s="43"/>
      <c r="EGZ83" s="43"/>
      <c r="EHA83" s="43"/>
      <c r="EHB83" s="43"/>
      <c r="EHC83" s="43"/>
      <c r="EHD83" s="43"/>
      <c r="EHE83" s="43"/>
      <c r="EHF83" s="43"/>
      <c r="EHG83" s="43"/>
      <c r="EHH83" s="43"/>
      <c r="EHI83" s="43"/>
      <c r="EHJ83" s="43"/>
      <c r="EHK83" s="43"/>
      <c r="EHL83" s="43"/>
      <c r="EHM83" s="43"/>
      <c r="EHN83" s="43"/>
      <c r="EHO83" s="43"/>
      <c r="EHP83" s="43"/>
      <c r="EHQ83" s="43"/>
      <c r="EHR83" s="43"/>
      <c r="EHS83" s="43"/>
      <c r="EHT83" s="43"/>
      <c r="EHU83" s="43"/>
      <c r="EHV83" s="43"/>
      <c r="EHW83" s="43"/>
      <c r="EHX83" s="43"/>
      <c r="EHY83" s="43"/>
      <c r="EHZ83" s="43"/>
      <c r="EIA83" s="43"/>
      <c r="EIB83" s="43"/>
      <c r="EIC83" s="43"/>
      <c r="EID83" s="43"/>
      <c r="EIE83" s="43"/>
      <c r="EIF83" s="43"/>
      <c r="EIG83" s="43"/>
      <c r="EIH83" s="43"/>
      <c r="EII83" s="43"/>
      <c r="EIJ83" s="43"/>
      <c r="EIK83" s="43"/>
      <c r="EIL83" s="43"/>
      <c r="EIM83" s="43"/>
      <c r="EIN83" s="43"/>
      <c r="EIO83" s="43"/>
      <c r="EIP83" s="43"/>
      <c r="EIQ83" s="43"/>
      <c r="EIR83" s="43"/>
      <c r="EIS83" s="43"/>
      <c r="EIT83" s="43"/>
      <c r="EIU83" s="43"/>
      <c r="EIV83" s="43"/>
      <c r="EIW83" s="43"/>
      <c r="EIX83" s="43"/>
      <c r="EIY83" s="43"/>
      <c r="EIZ83" s="43"/>
      <c r="EJA83" s="43"/>
      <c r="EJB83" s="43"/>
      <c r="EJC83" s="43"/>
      <c r="EJD83" s="43"/>
      <c r="EJE83" s="43"/>
      <c r="EJF83" s="43"/>
      <c r="EJG83" s="43"/>
      <c r="EJH83" s="43"/>
      <c r="EJI83" s="43"/>
      <c r="EJJ83" s="43"/>
      <c r="EJK83" s="43"/>
      <c r="EJL83" s="43"/>
      <c r="EJM83" s="43"/>
      <c r="EJN83" s="43"/>
      <c r="EJO83" s="43"/>
      <c r="EJP83" s="43"/>
      <c r="EJQ83" s="43"/>
      <c r="EJR83" s="43"/>
      <c r="EJS83" s="43"/>
      <c r="EJT83" s="43"/>
      <c r="EJU83" s="43"/>
      <c r="EJV83" s="43"/>
      <c r="EJW83" s="43"/>
      <c r="EJX83" s="43"/>
      <c r="EJY83" s="43"/>
      <c r="EJZ83" s="43"/>
      <c r="EKA83" s="43"/>
      <c r="EKB83" s="43"/>
      <c r="EKC83" s="43"/>
      <c r="EKD83" s="43"/>
      <c r="EKE83" s="43"/>
      <c r="EKF83" s="43"/>
      <c r="EKG83" s="43"/>
      <c r="EKH83" s="43"/>
      <c r="EKI83" s="43"/>
      <c r="EKJ83" s="43"/>
      <c r="EKK83" s="43"/>
      <c r="EKL83" s="43"/>
      <c r="EKM83" s="43"/>
      <c r="EKN83" s="43"/>
      <c r="EKO83" s="43"/>
      <c r="EKP83" s="43"/>
      <c r="EKQ83" s="43"/>
      <c r="EKR83" s="43"/>
      <c r="EKS83" s="43"/>
      <c r="EKT83" s="43"/>
      <c r="EKU83" s="43"/>
      <c r="EKV83" s="43"/>
      <c r="EKW83" s="43"/>
      <c r="EKX83" s="43"/>
      <c r="EKY83" s="43"/>
      <c r="EKZ83" s="43"/>
      <c r="ELA83" s="43"/>
      <c r="ELB83" s="43"/>
      <c r="ELC83" s="43"/>
      <c r="ELD83" s="43"/>
      <c r="ELE83" s="43"/>
      <c r="ELF83" s="43"/>
      <c r="ELG83" s="43"/>
      <c r="ELH83" s="43"/>
      <c r="ELI83" s="43"/>
      <c r="ELJ83" s="43"/>
      <c r="ELK83" s="43"/>
      <c r="ELL83" s="43"/>
      <c r="ELM83" s="43"/>
      <c r="ELN83" s="43"/>
      <c r="ELO83" s="43"/>
      <c r="ELP83" s="43"/>
      <c r="ELQ83" s="43"/>
      <c r="ELR83" s="43"/>
      <c r="ELS83" s="43"/>
      <c r="ELT83" s="43"/>
      <c r="ELU83" s="43"/>
      <c r="ELV83" s="43"/>
      <c r="ELW83" s="43"/>
      <c r="ELX83" s="43"/>
      <c r="ELY83" s="43"/>
      <c r="ELZ83" s="43"/>
      <c r="EMA83" s="43"/>
      <c r="EMB83" s="43"/>
      <c r="EMC83" s="43"/>
      <c r="EMD83" s="43"/>
      <c r="EME83" s="43"/>
      <c r="EMF83" s="43"/>
      <c r="EMG83" s="43"/>
      <c r="EMH83" s="43"/>
      <c r="EMI83" s="43"/>
      <c r="EMJ83" s="43"/>
      <c r="EMK83" s="43"/>
      <c r="EML83" s="43"/>
      <c r="EMM83" s="43"/>
      <c r="EMN83" s="43"/>
      <c r="EMO83" s="43"/>
      <c r="EMP83" s="43"/>
      <c r="EMQ83" s="43"/>
      <c r="EMR83" s="43"/>
      <c r="EMS83" s="43"/>
      <c r="EMT83" s="43"/>
      <c r="EMU83" s="43"/>
      <c r="EMV83" s="43"/>
      <c r="EMW83" s="43"/>
      <c r="EMX83" s="43"/>
      <c r="EMY83" s="43"/>
      <c r="EMZ83" s="43"/>
      <c r="ENA83" s="43"/>
      <c r="ENB83" s="43"/>
      <c r="ENC83" s="43"/>
      <c r="END83" s="43"/>
      <c r="ENE83" s="43"/>
      <c r="ENF83" s="43"/>
      <c r="ENG83" s="43"/>
      <c r="ENH83" s="43"/>
      <c r="ENI83" s="43"/>
      <c r="ENJ83" s="43"/>
      <c r="ENK83" s="43"/>
      <c r="ENL83" s="43"/>
      <c r="ENM83" s="43"/>
      <c r="ENN83" s="43"/>
      <c r="ENO83" s="43"/>
      <c r="ENP83" s="43"/>
      <c r="ENQ83" s="43"/>
      <c r="ENR83" s="43"/>
      <c r="ENS83" s="43"/>
      <c r="ENT83" s="43"/>
      <c r="ENU83" s="43"/>
      <c r="ENV83" s="43"/>
      <c r="ENW83" s="43"/>
      <c r="ENX83" s="43"/>
      <c r="ENY83" s="43"/>
      <c r="ENZ83" s="43"/>
      <c r="EOA83" s="43"/>
      <c r="EOB83" s="43"/>
      <c r="EOC83" s="43"/>
      <c r="EOD83" s="43"/>
      <c r="EOE83" s="43"/>
      <c r="EOF83" s="43"/>
      <c r="EOG83" s="43"/>
      <c r="EOH83" s="43"/>
      <c r="EOI83" s="43"/>
      <c r="EOJ83" s="43"/>
      <c r="EOK83" s="43"/>
      <c r="EOL83" s="43"/>
      <c r="EOM83" s="43"/>
      <c r="EON83" s="43"/>
      <c r="EOO83" s="43"/>
      <c r="EOP83" s="43"/>
      <c r="EOQ83" s="43"/>
      <c r="EOR83" s="43"/>
      <c r="EOS83" s="43"/>
      <c r="EOT83" s="43"/>
      <c r="EOU83" s="43"/>
      <c r="EOV83" s="43"/>
      <c r="EOW83" s="43"/>
      <c r="EOX83" s="43"/>
      <c r="EOY83" s="43"/>
      <c r="EOZ83" s="43"/>
      <c r="EPA83" s="43"/>
      <c r="EPB83" s="43"/>
      <c r="EPC83" s="43"/>
      <c r="EPD83" s="43"/>
      <c r="EPE83" s="43"/>
      <c r="EPF83" s="43"/>
      <c r="EPG83" s="43"/>
      <c r="EPH83" s="43"/>
      <c r="EPI83" s="43"/>
      <c r="EPJ83" s="43"/>
      <c r="EPK83" s="43"/>
      <c r="EPL83" s="43"/>
      <c r="EPM83" s="43"/>
      <c r="EPN83" s="43"/>
      <c r="EPO83" s="43"/>
      <c r="EPP83" s="43"/>
      <c r="EPQ83" s="43"/>
      <c r="EPR83" s="43"/>
      <c r="EPS83" s="43"/>
      <c r="EPT83" s="43"/>
      <c r="EPU83" s="43"/>
      <c r="EPV83" s="43"/>
      <c r="EPW83" s="43"/>
      <c r="EPX83" s="43"/>
      <c r="EPY83" s="43"/>
      <c r="EPZ83" s="43"/>
      <c r="EQA83" s="43"/>
      <c r="EQB83" s="43"/>
      <c r="EQC83" s="43"/>
      <c r="EQD83" s="43"/>
      <c r="EQE83" s="43"/>
      <c r="EQF83" s="43"/>
      <c r="EQG83" s="43"/>
      <c r="EQH83" s="43"/>
      <c r="EQI83" s="43"/>
      <c r="EQJ83" s="43"/>
      <c r="EQK83" s="43"/>
      <c r="EQL83" s="43"/>
      <c r="EQM83" s="43"/>
      <c r="EQN83" s="43"/>
      <c r="EQO83" s="43"/>
      <c r="EQP83" s="43"/>
      <c r="EQQ83" s="43"/>
      <c r="EQR83" s="43"/>
      <c r="EQS83" s="43"/>
      <c r="EQT83" s="43"/>
      <c r="EQU83" s="43"/>
      <c r="EQV83" s="43"/>
      <c r="EQW83" s="43"/>
      <c r="EQX83" s="43"/>
      <c r="EQY83" s="43"/>
      <c r="EQZ83" s="43"/>
      <c r="ERA83" s="43"/>
      <c r="ERB83" s="43"/>
      <c r="ERC83" s="43"/>
      <c r="ERD83" s="43"/>
      <c r="ERE83" s="43"/>
      <c r="ERF83" s="43"/>
      <c r="ERG83" s="43"/>
      <c r="ERH83" s="43"/>
      <c r="ERI83" s="43"/>
      <c r="ERJ83" s="43"/>
      <c r="ERK83" s="43"/>
      <c r="ERL83" s="43"/>
      <c r="ERM83" s="43"/>
      <c r="ERN83" s="43"/>
      <c r="ERO83" s="43"/>
      <c r="ERP83" s="43"/>
      <c r="ERQ83" s="43"/>
      <c r="ERR83" s="43"/>
      <c r="ERS83" s="43"/>
      <c r="ERT83" s="43"/>
      <c r="ERU83" s="43"/>
      <c r="ERV83" s="43"/>
      <c r="ERW83" s="43"/>
      <c r="ERX83" s="43"/>
      <c r="ERY83" s="43"/>
      <c r="ERZ83" s="43"/>
      <c r="ESA83" s="43"/>
      <c r="ESB83" s="43"/>
      <c r="ESC83" s="43"/>
      <c r="ESD83" s="43"/>
      <c r="ESE83" s="43"/>
      <c r="ESF83" s="43"/>
      <c r="ESG83" s="43"/>
      <c r="ESH83" s="43"/>
      <c r="ESI83" s="43"/>
      <c r="ESJ83" s="43"/>
      <c r="ESK83" s="43"/>
      <c r="ESL83" s="43"/>
      <c r="ESM83" s="43"/>
      <c r="ESN83" s="43"/>
      <c r="ESO83" s="43"/>
      <c r="ESP83" s="43"/>
      <c r="ESQ83" s="43"/>
      <c r="ESR83" s="43"/>
      <c r="ESS83" s="43"/>
      <c r="EST83" s="43"/>
      <c r="ESU83" s="43"/>
      <c r="ESV83" s="43"/>
      <c r="ESW83" s="43"/>
      <c r="ESX83" s="43"/>
      <c r="ESY83" s="43"/>
      <c r="ESZ83" s="43"/>
      <c r="ETA83" s="43"/>
      <c r="ETB83" s="43"/>
      <c r="ETC83" s="43"/>
      <c r="ETD83" s="43"/>
      <c r="ETE83" s="43"/>
      <c r="ETF83" s="43"/>
      <c r="ETG83" s="43"/>
      <c r="ETH83" s="43"/>
      <c r="ETI83" s="43"/>
      <c r="ETJ83" s="43"/>
      <c r="ETK83" s="43"/>
      <c r="ETL83" s="43"/>
      <c r="ETM83" s="43"/>
      <c r="ETN83" s="43"/>
      <c r="ETO83" s="43"/>
      <c r="ETP83" s="43"/>
      <c r="ETQ83" s="43"/>
      <c r="ETR83" s="43"/>
      <c r="ETS83" s="43"/>
      <c r="ETT83" s="43"/>
      <c r="ETU83" s="43"/>
      <c r="ETV83" s="43"/>
      <c r="ETW83" s="43"/>
      <c r="ETX83" s="43"/>
      <c r="ETY83" s="43"/>
      <c r="ETZ83" s="43"/>
      <c r="EUA83" s="43"/>
      <c r="EUB83" s="43"/>
      <c r="EUC83" s="43"/>
      <c r="EUD83" s="43"/>
      <c r="EUE83" s="43"/>
      <c r="EUF83" s="43"/>
      <c r="EUG83" s="43"/>
      <c r="EUH83" s="43"/>
      <c r="EUI83" s="43"/>
      <c r="EUJ83" s="43"/>
      <c r="EUK83" s="43"/>
      <c r="EUL83" s="43"/>
      <c r="EUM83" s="43"/>
      <c r="EUN83" s="43"/>
      <c r="EUO83" s="43"/>
      <c r="EUP83" s="43"/>
      <c r="EUQ83" s="43"/>
      <c r="EUR83" s="43"/>
      <c r="EUS83" s="43"/>
      <c r="EUT83" s="43"/>
      <c r="EUU83" s="43"/>
      <c r="EUV83" s="43"/>
      <c r="EUW83" s="43"/>
      <c r="EUX83" s="43"/>
      <c r="EUY83" s="43"/>
      <c r="EUZ83" s="43"/>
      <c r="EVA83" s="43"/>
      <c r="EVB83" s="43"/>
      <c r="EVC83" s="43"/>
      <c r="EVD83" s="43"/>
      <c r="EVE83" s="43"/>
      <c r="EVF83" s="43"/>
      <c r="EVG83" s="43"/>
      <c r="EVH83" s="43"/>
      <c r="EVI83" s="43"/>
      <c r="EVJ83" s="43"/>
      <c r="EVK83" s="43"/>
      <c r="EVL83" s="43"/>
      <c r="EVM83" s="43"/>
      <c r="EVN83" s="43"/>
      <c r="EVO83" s="43"/>
      <c r="EVP83" s="43"/>
      <c r="EVQ83" s="43"/>
      <c r="EVR83" s="43"/>
      <c r="EVS83" s="43"/>
      <c r="EVT83" s="43"/>
      <c r="EVU83" s="43"/>
      <c r="EVV83" s="43"/>
      <c r="EVW83" s="43"/>
      <c r="EVX83" s="43"/>
      <c r="EVY83" s="43"/>
      <c r="EVZ83" s="43"/>
      <c r="EWA83" s="43"/>
      <c r="EWB83" s="43"/>
      <c r="EWC83" s="43"/>
      <c r="EWD83" s="43"/>
      <c r="EWE83" s="43"/>
      <c r="EWF83" s="43"/>
      <c r="EWG83" s="43"/>
      <c r="EWH83" s="43"/>
      <c r="EWI83" s="43"/>
      <c r="EWJ83" s="43"/>
      <c r="EWK83" s="43"/>
      <c r="EWL83" s="43"/>
      <c r="EWM83" s="43"/>
      <c r="EWN83" s="43"/>
      <c r="EWO83" s="43"/>
      <c r="EWP83" s="43"/>
      <c r="EWQ83" s="43"/>
      <c r="EWR83" s="43"/>
      <c r="EWS83" s="43"/>
      <c r="EWT83" s="43"/>
      <c r="EWU83" s="43"/>
      <c r="EWV83" s="43"/>
      <c r="EWW83" s="43"/>
      <c r="EWX83" s="43"/>
      <c r="EWY83" s="43"/>
      <c r="EWZ83" s="43"/>
      <c r="EXA83" s="43"/>
      <c r="EXB83" s="43"/>
      <c r="EXC83" s="43"/>
      <c r="EXD83" s="43"/>
      <c r="EXE83" s="43"/>
      <c r="EXF83" s="43"/>
      <c r="EXG83" s="43"/>
      <c r="EXH83" s="43"/>
      <c r="EXI83" s="43"/>
      <c r="EXJ83" s="43"/>
      <c r="EXK83" s="43"/>
      <c r="EXL83" s="43"/>
      <c r="EXM83" s="43"/>
      <c r="EXN83" s="43"/>
      <c r="EXO83" s="43"/>
      <c r="EXP83" s="43"/>
      <c r="EXQ83" s="43"/>
      <c r="EXR83" s="43"/>
      <c r="EXS83" s="43"/>
      <c r="EXT83" s="43"/>
      <c r="EXU83" s="43"/>
      <c r="EXV83" s="43"/>
      <c r="EXW83" s="43"/>
      <c r="EXX83" s="43"/>
      <c r="EXY83" s="43"/>
      <c r="EXZ83" s="43"/>
      <c r="EYA83" s="43"/>
      <c r="EYB83" s="43"/>
      <c r="EYC83" s="43"/>
      <c r="EYD83" s="43"/>
      <c r="EYE83" s="43"/>
      <c r="EYF83" s="43"/>
      <c r="EYG83" s="43"/>
      <c r="EYH83" s="43"/>
      <c r="EYI83" s="43"/>
      <c r="EYJ83" s="43"/>
      <c r="EYK83" s="43"/>
      <c r="EYL83" s="43"/>
      <c r="EYM83" s="43"/>
      <c r="EYN83" s="43"/>
      <c r="EYO83" s="43"/>
      <c r="EYP83" s="43"/>
      <c r="EYQ83" s="43"/>
      <c r="EYR83" s="43"/>
      <c r="EYS83" s="43"/>
      <c r="EYT83" s="43"/>
      <c r="EYU83" s="43"/>
      <c r="EYV83" s="43"/>
      <c r="EYW83" s="43"/>
      <c r="EYX83" s="43"/>
      <c r="EYY83" s="43"/>
      <c r="EYZ83" s="43"/>
      <c r="EZA83" s="43"/>
      <c r="EZB83" s="43"/>
      <c r="EZC83" s="43"/>
      <c r="EZD83" s="43"/>
      <c r="EZE83" s="43"/>
      <c r="EZF83" s="43"/>
      <c r="EZG83" s="43"/>
      <c r="EZH83" s="43"/>
      <c r="EZI83" s="43"/>
      <c r="EZJ83" s="43"/>
      <c r="EZK83" s="43"/>
      <c r="EZL83" s="43"/>
      <c r="EZM83" s="43"/>
      <c r="EZN83" s="43"/>
      <c r="EZO83" s="43"/>
      <c r="EZP83" s="43"/>
      <c r="EZQ83" s="43"/>
      <c r="EZR83" s="43"/>
      <c r="EZS83" s="43"/>
      <c r="EZT83" s="43"/>
      <c r="EZU83" s="43"/>
      <c r="EZV83" s="43"/>
      <c r="EZW83" s="43"/>
      <c r="EZX83" s="43"/>
      <c r="EZY83" s="43"/>
      <c r="EZZ83" s="43"/>
      <c r="FAA83" s="43"/>
      <c r="FAB83" s="43"/>
      <c r="FAC83" s="43"/>
      <c r="FAD83" s="43"/>
      <c r="FAE83" s="43"/>
      <c r="FAF83" s="43"/>
      <c r="FAG83" s="43"/>
      <c r="FAH83" s="43"/>
      <c r="FAI83" s="43"/>
      <c r="FAJ83" s="43"/>
      <c r="FAK83" s="43"/>
      <c r="FAL83" s="43"/>
      <c r="FAM83" s="43"/>
      <c r="FAN83" s="43"/>
      <c r="FAO83" s="43"/>
      <c r="FAP83" s="43"/>
      <c r="FAQ83" s="43"/>
      <c r="FAR83" s="43"/>
      <c r="FAS83" s="43"/>
      <c r="FAT83" s="43"/>
      <c r="FAU83" s="43"/>
      <c r="FAV83" s="43"/>
      <c r="FAW83" s="43"/>
      <c r="FAX83" s="43"/>
      <c r="FAY83" s="43"/>
      <c r="FAZ83" s="43"/>
      <c r="FBA83" s="43"/>
      <c r="FBB83" s="43"/>
      <c r="FBC83" s="43"/>
      <c r="FBD83" s="43"/>
      <c r="FBE83" s="43"/>
      <c r="FBF83" s="43"/>
      <c r="FBG83" s="43"/>
      <c r="FBH83" s="43"/>
      <c r="FBI83" s="43"/>
      <c r="FBJ83" s="43"/>
      <c r="FBK83" s="43"/>
      <c r="FBL83" s="43"/>
      <c r="FBM83" s="43"/>
      <c r="FBN83" s="43"/>
      <c r="FBO83" s="43"/>
      <c r="FBP83" s="43"/>
      <c r="FBQ83" s="43"/>
      <c r="FBR83" s="43"/>
      <c r="FBS83" s="43"/>
      <c r="FBT83" s="43"/>
      <c r="FBU83" s="43"/>
      <c r="FBV83" s="43"/>
      <c r="FBW83" s="43"/>
      <c r="FBX83" s="43"/>
      <c r="FBY83" s="43"/>
      <c r="FBZ83" s="43"/>
      <c r="FCA83" s="43"/>
      <c r="FCB83" s="43"/>
      <c r="FCC83" s="43"/>
      <c r="FCD83" s="43"/>
      <c r="FCE83" s="43"/>
      <c r="FCF83" s="43"/>
      <c r="FCG83" s="43"/>
      <c r="FCH83" s="43"/>
      <c r="FCI83" s="43"/>
      <c r="FCJ83" s="43"/>
      <c r="FCK83" s="43"/>
      <c r="FCL83" s="43"/>
      <c r="FCM83" s="43"/>
      <c r="FCN83" s="43"/>
      <c r="FCO83" s="43"/>
      <c r="FCP83" s="43"/>
      <c r="FCQ83" s="43"/>
      <c r="FCR83" s="43"/>
      <c r="FCS83" s="43"/>
      <c r="FCT83" s="43"/>
      <c r="FCU83" s="43"/>
      <c r="FCV83" s="43"/>
      <c r="FCW83" s="43"/>
      <c r="FCX83" s="43"/>
      <c r="FCY83" s="43"/>
      <c r="FCZ83" s="43"/>
      <c r="FDA83" s="43"/>
      <c r="FDB83" s="43"/>
      <c r="FDC83" s="43"/>
      <c r="FDD83" s="43"/>
      <c r="FDE83" s="43"/>
      <c r="FDF83" s="43"/>
      <c r="FDG83" s="43"/>
      <c r="FDH83" s="43"/>
      <c r="FDI83" s="43"/>
      <c r="FDJ83" s="43"/>
      <c r="FDK83" s="43"/>
      <c r="FDL83" s="43"/>
      <c r="FDM83" s="43"/>
      <c r="FDN83" s="43"/>
      <c r="FDO83" s="43"/>
      <c r="FDP83" s="43"/>
      <c r="FDQ83" s="43"/>
      <c r="FDR83" s="43"/>
      <c r="FDS83" s="43"/>
      <c r="FDT83" s="43"/>
      <c r="FDU83" s="43"/>
      <c r="FDV83" s="43"/>
      <c r="FDW83" s="43"/>
      <c r="FDX83" s="43"/>
      <c r="FDY83" s="43"/>
      <c r="FDZ83" s="43"/>
      <c r="FEA83" s="43"/>
      <c r="FEB83" s="43"/>
      <c r="FEC83" s="43"/>
      <c r="FED83" s="43"/>
      <c r="FEE83" s="43"/>
      <c r="FEF83" s="43"/>
      <c r="FEG83" s="43"/>
      <c r="FEH83" s="43"/>
      <c r="FEI83" s="43"/>
      <c r="FEJ83" s="43"/>
      <c r="FEK83" s="43"/>
      <c r="FEL83" s="43"/>
      <c r="FEM83" s="43"/>
      <c r="FEN83" s="43"/>
      <c r="FEO83" s="43"/>
      <c r="FEP83" s="43"/>
      <c r="FEQ83" s="43"/>
      <c r="FER83" s="43"/>
      <c r="FES83" s="43"/>
      <c r="FET83" s="43"/>
      <c r="FEU83" s="43"/>
      <c r="FEV83" s="43"/>
      <c r="FEW83" s="43"/>
      <c r="FEX83" s="43"/>
      <c r="FEY83" s="43"/>
      <c r="FEZ83" s="43"/>
      <c r="FFA83" s="43"/>
      <c r="FFB83" s="43"/>
      <c r="FFC83" s="43"/>
      <c r="FFD83" s="43"/>
      <c r="FFE83" s="43"/>
      <c r="FFF83" s="43"/>
      <c r="FFG83" s="43"/>
      <c r="FFH83" s="43"/>
      <c r="FFI83" s="43"/>
      <c r="FFJ83" s="43"/>
      <c r="FFK83" s="43"/>
      <c r="FFL83" s="43"/>
      <c r="FFM83" s="43"/>
      <c r="FFN83" s="43"/>
      <c r="FFO83" s="43"/>
      <c r="FFP83" s="43"/>
      <c r="FFQ83" s="43"/>
      <c r="FFR83" s="43"/>
      <c r="FFS83" s="43"/>
      <c r="FFT83" s="43"/>
      <c r="FFU83" s="43"/>
      <c r="FFV83" s="43"/>
      <c r="FFW83" s="43"/>
      <c r="FFX83" s="43"/>
      <c r="FFY83" s="43"/>
      <c r="FFZ83" s="43"/>
      <c r="FGA83" s="43"/>
      <c r="FGB83" s="43"/>
      <c r="FGC83" s="43"/>
      <c r="FGD83" s="43"/>
      <c r="FGE83" s="43"/>
      <c r="FGF83" s="43"/>
      <c r="FGG83" s="43"/>
      <c r="FGH83" s="43"/>
      <c r="FGI83" s="43"/>
      <c r="FGJ83" s="43"/>
      <c r="FGK83" s="43"/>
      <c r="FGL83" s="43"/>
      <c r="FGM83" s="43"/>
      <c r="FGN83" s="43"/>
      <c r="FGO83" s="43"/>
      <c r="FGP83" s="43"/>
      <c r="FGQ83" s="43"/>
      <c r="FGR83" s="43"/>
      <c r="FGS83" s="43"/>
      <c r="FGT83" s="43"/>
      <c r="FGU83" s="43"/>
      <c r="FGV83" s="43"/>
      <c r="FGW83" s="43"/>
      <c r="FGX83" s="43"/>
      <c r="FGY83" s="43"/>
      <c r="FGZ83" s="43"/>
      <c r="FHA83" s="43"/>
      <c r="FHB83" s="43"/>
      <c r="FHC83" s="43"/>
      <c r="FHD83" s="43"/>
      <c r="FHE83" s="43"/>
      <c r="FHF83" s="43"/>
      <c r="FHG83" s="43"/>
      <c r="FHH83" s="43"/>
      <c r="FHI83" s="43"/>
      <c r="FHJ83" s="43"/>
      <c r="FHK83" s="43"/>
      <c r="FHL83" s="43"/>
      <c r="FHM83" s="43"/>
      <c r="FHN83" s="43"/>
      <c r="FHO83" s="43"/>
      <c r="FHP83" s="43"/>
      <c r="FHQ83" s="43"/>
      <c r="FHR83" s="43"/>
      <c r="FHS83" s="43"/>
      <c r="FHT83" s="43"/>
      <c r="FHU83" s="43"/>
      <c r="FHV83" s="43"/>
      <c r="FHW83" s="43"/>
      <c r="FHX83" s="43"/>
      <c r="FHY83" s="43"/>
      <c r="FHZ83" s="43"/>
      <c r="FIA83" s="43"/>
      <c r="FIB83" s="43"/>
      <c r="FIC83" s="43"/>
      <c r="FID83" s="43"/>
      <c r="FIE83" s="43"/>
      <c r="FIF83" s="43"/>
      <c r="FIG83" s="43"/>
      <c r="FIH83" s="43"/>
      <c r="FII83" s="43"/>
      <c r="FIJ83" s="43"/>
      <c r="FIK83" s="43"/>
      <c r="FIL83" s="43"/>
      <c r="FIM83" s="43"/>
      <c r="FIN83" s="43"/>
      <c r="FIO83" s="43"/>
      <c r="FIP83" s="43"/>
      <c r="FIQ83" s="43"/>
      <c r="FIR83" s="43"/>
      <c r="FIS83" s="43"/>
      <c r="FIT83" s="43"/>
      <c r="FIU83" s="43"/>
      <c r="FIV83" s="43"/>
      <c r="FIW83" s="43"/>
      <c r="FIX83" s="43"/>
      <c r="FIY83" s="43"/>
      <c r="FIZ83" s="43"/>
      <c r="FJA83" s="43"/>
      <c r="FJB83" s="43"/>
      <c r="FJC83" s="43"/>
      <c r="FJD83" s="43"/>
      <c r="FJE83" s="43"/>
      <c r="FJF83" s="43"/>
      <c r="FJG83" s="43"/>
      <c r="FJH83" s="43"/>
      <c r="FJI83" s="43"/>
      <c r="FJJ83" s="43"/>
      <c r="FJK83" s="43"/>
      <c r="FJL83" s="43"/>
      <c r="FJM83" s="43"/>
      <c r="FJN83" s="43"/>
      <c r="FJO83" s="43"/>
      <c r="FJP83" s="43"/>
      <c r="FJQ83" s="43"/>
      <c r="FJR83" s="43"/>
      <c r="FJS83" s="43"/>
      <c r="FJT83" s="43"/>
      <c r="FJU83" s="43"/>
      <c r="FJV83" s="43"/>
      <c r="FJW83" s="43"/>
      <c r="FJX83" s="43"/>
      <c r="FJY83" s="43"/>
      <c r="FJZ83" s="43"/>
      <c r="FKA83" s="43"/>
      <c r="FKB83" s="43"/>
      <c r="FKC83" s="43"/>
      <c r="FKD83" s="43"/>
      <c r="FKE83" s="43"/>
      <c r="FKF83" s="43"/>
      <c r="FKG83" s="43"/>
      <c r="FKH83" s="43"/>
      <c r="FKI83" s="43"/>
      <c r="FKJ83" s="43"/>
      <c r="FKK83" s="43"/>
      <c r="FKL83" s="43"/>
      <c r="FKM83" s="43"/>
      <c r="FKN83" s="43"/>
      <c r="FKO83" s="43"/>
      <c r="FKP83" s="43"/>
      <c r="FKQ83" s="43"/>
      <c r="FKR83" s="43"/>
      <c r="FKS83" s="43"/>
      <c r="FKT83" s="43"/>
      <c r="FKU83" s="43"/>
      <c r="FKV83" s="43"/>
      <c r="FKW83" s="43"/>
      <c r="FKX83" s="43"/>
      <c r="FKY83" s="43"/>
      <c r="FKZ83" s="43"/>
      <c r="FLA83" s="43"/>
      <c r="FLB83" s="43"/>
      <c r="FLC83" s="43"/>
      <c r="FLD83" s="43"/>
      <c r="FLE83" s="43"/>
      <c r="FLF83" s="43"/>
      <c r="FLG83" s="43"/>
      <c r="FLH83" s="43"/>
      <c r="FLI83" s="43"/>
      <c r="FLJ83" s="43"/>
      <c r="FLK83" s="43"/>
      <c r="FLL83" s="43"/>
      <c r="FLM83" s="43"/>
      <c r="FLN83" s="43"/>
      <c r="FLO83" s="43"/>
      <c r="FLP83" s="43"/>
      <c r="FLQ83" s="43"/>
      <c r="FLR83" s="43"/>
      <c r="FLS83" s="43"/>
      <c r="FLT83" s="43"/>
      <c r="FLU83" s="43"/>
      <c r="FLV83" s="43"/>
      <c r="FLW83" s="43"/>
      <c r="FLX83" s="43"/>
      <c r="FLY83" s="43"/>
      <c r="FLZ83" s="43"/>
      <c r="FMA83" s="43"/>
      <c r="FMB83" s="43"/>
      <c r="FMC83" s="43"/>
      <c r="FMD83" s="43"/>
      <c r="FME83" s="43"/>
      <c r="FMF83" s="43"/>
      <c r="FMG83" s="43"/>
      <c r="FMH83" s="43"/>
      <c r="FMI83" s="43"/>
      <c r="FMJ83" s="43"/>
      <c r="FMK83" s="43"/>
      <c r="FML83" s="43"/>
      <c r="FMM83" s="43"/>
      <c r="FMN83" s="43"/>
      <c r="FMO83" s="43"/>
      <c r="FMP83" s="43"/>
      <c r="FMQ83" s="43"/>
      <c r="FMR83" s="43"/>
      <c r="FMS83" s="43"/>
      <c r="FMT83" s="43"/>
      <c r="FMU83" s="43"/>
      <c r="FMV83" s="43"/>
      <c r="FMW83" s="43"/>
      <c r="FMX83" s="43"/>
      <c r="FMY83" s="43"/>
      <c r="FMZ83" s="43"/>
      <c r="FNA83" s="43"/>
      <c r="FNB83" s="43"/>
      <c r="FNC83" s="43"/>
      <c r="FND83" s="43"/>
      <c r="FNE83" s="43"/>
      <c r="FNF83" s="43"/>
      <c r="FNG83" s="43"/>
      <c r="FNH83" s="43"/>
      <c r="FNI83" s="43"/>
      <c r="FNJ83" s="43"/>
      <c r="FNK83" s="43"/>
      <c r="FNL83" s="43"/>
      <c r="FNM83" s="43"/>
      <c r="FNN83" s="43"/>
      <c r="FNO83" s="43"/>
      <c r="FNP83" s="43"/>
      <c r="FNQ83" s="43"/>
      <c r="FNR83" s="43"/>
      <c r="FNS83" s="43"/>
      <c r="FNT83" s="43"/>
      <c r="FNU83" s="43"/>
      <c r="FNV83" s="43"/>
      <c r="FNW83" s="43"/>
      <c r="FNX83" s="43"/>
      <c r="FNY83" s="43"/>
      <c r="FNZ83" s="43"/>
      <c r="FOA83" s="43"/>
      <c r="FOB83" s="43"/>
      <c r="FOC83" s="43"/>
      <c r="FOD83" s="43"/>
      <c r="FOE83" s="43"/>
      <c r="FOF83" s="43"/>
      <c r="FOG83" s="43"/>
      <c r="FOH83" s="43"/>
      <c r="FOI83" s="43"/>
      <c r="FOJ83" s="43"/>
      <c r="FOK83" s="43"/>
      <c r="FOL83" s="43"/>
      <c r="FOM83" s="43"/>
      <c r="FON83" s="43"/>
      <c r="FOO83" s="43"/>
      <c r="FOP83" s="43"/>
      <c r="FOQ83" s="43"/>
      <c r="FOR83" s="43"/>
      <c r="FOS83" s="43"/>
      <c r="FOT83" s="43"/>
      <c r="FOU83" s="43"/>
      <c r="FOV83" s="43"/>
      <c r="FOW83" s="43"/>
      <c r="FOX83" s="43"/>
      <c r="FOY83" s="43"/>
      <c r="FOZ83" s="43"/>
      <c r="FPA83" s="43"/>
      <c r="FPB83" s="43"/>
      <c r="FPC83" s="43"/>
      <c r="FPD83" s="43"/>
      <c r="FPE83" s="43"/>
      <c r="FPF83" s="43"/>
      <c r="FPG83" s="43"/>
      <c r="FPH83" s="43"/>
      <c r="FPI83" s="43"/>
      <c r="FPJ83" s="43"/>
      <c r="FPK83" s="43"/>
      <c r="FPL83" s="43"/>
      <c r="FPM83" s="43"/>
      <c r="FPN83" s="43"/>
      <c r="FPO83" s="43"/>
      <c r="FPP83" s="43"/>
      <c r="FPQ83" s="43"/>
      <c r="FPR83" s="43"/>
      <c r="FPS83" s="43"/>
      <c r="FPT83" s="43"/>
      <c r="FPU83" s="43"/>
      <c r="FPV83" s="43"/>
      <c r="FPW83" s="43"/>
      <c r="FPX83" s="43"/>
      <c r="FPY83" s="43"/>
      <c r="FPZ83" s="43"/>
      <c r="FQA83" s="43"/>
      <c r="FQB83" s="43"/>
      <c r="FQC83" s="43"/>
      <c r="FQD83" s="43"/>
      <c r="FQE83" s="43"/>
      <c r="FQF83" s="43"/>
      <c r="FQG83" s="43"/>
      <c r="FQH83" s="43"/>
      <c r="FQI83" s="43"/>
      <c r="FQJ83" s="43"/>
      <c r="FQK83" s="43"/>
      <c r="FQL83" s="43"/>
      <c r="FQM83" s="43"/>
      <c r="FQN83" s="43"/>
      <c r="FQO83" s="43"/>
      <c r="FQP83" s="43"/>
      <c r="FQQ83" s="43"/>
      <c r="FQR83" s="43"/>
      <c r="FQS83" s="43"/>
      <c r="FQT83" s="43"/>
      <c r="FQU83" s="43"/>
      <c r="FQV83" s="43"/>
      <c r="FQW83" s="43"/>
      <c r="FQX83" s="43"/>
      <c r="FQY83" s="43"/>
      <c r="FQZ83" s="43"/>
      <c r="FRA83" s="43"/>
      <c r="FRB83" s="43"/>
      <c r="FRC83" s="43"/>
      <c r="FRD83" s="43"/>
      <c r="FRE83" s="43"/>
      <c r="FRF83" s="43"/>
      <c r="FRG83" s="43"/>
      <c r="FRH83" s="43"/>
      <c r="FRI83" s="43"/>
      <c r="FRJ83" s="43"/>
      <c r="FRK83" s="43"/>
      <c r="FRL83" s="43"/>
      <c r="FRM83" s="43"/>
      <c r="FRN83" s="43"/>
      <c r="FRO83" s="43"/>
      <c r="FRP83" s="43"/>
      <c r="FRQ83" s="43"/>
      <c r="FRR83" s="43"/>
      <c r="FRS83" s="43"/>
      <c r="FRT83" s="43"/>
      <c r="FRU83" s="43"/>
      <c r="FRV83" s="43"/>
      <c r="FRW83" s="43"/>
      <c r="FRX83" s="43"/>
      <c r="FRY83" s="43"/>
      <c r="FRZ83" s="43"/>
      <c r="FSA83" s="43"/>
      <c r="FSB83" s="43"/>
      <c r="FSC83" s="43"/>
      <c r="FSD83" s="43"/>
      <c r="FSE83" s="43"/>
      <c r="FSF83" s="43"/>
      <c r="FSG83" s="43"/>
      <c r="FSH83" s="43"/>
      <c r="FSI83" s="43"/>
      <c r="FSJ83" s="43"/>
      <c r="FSK83" s="43"/>
      <c r="FSL83" s="43"/>
      <c r="FSM83" s="43"/>
      <c r="FSN83" s="43"/>
      <c r="FSO83" s="43"/>
      <c r="FSP83" s="43"/>
      <c r="FSQ83" s="43"/>
      <c r="FSR83" s="43"/>
      <c r="FSS83" s="43"/>
      <c r="FST83" s="43"/>
      <c r="FSU83" s="43"/>
      <c r="FSV83" s="43"/>
      <c r="FSW83" s="43"/>
      <c r="FSX83" s="43"/>
      <c r="FSY83" s="43"/>
      <c r="FSZ83" s="43"/>
      <c r="FTA83" s="43"/>
      <c r="FTB83" s="43"/>
      <c r="FTC83" s="43"/>
      <c r="FTD83" s="43"/>
      <c r="FTE83" s="43"/>
      <c r="FTF83" s="43"/>
      <c r="FTG83" s="43"/>
      <c r="FTH83" s="43"/>
      <c r="FTI83" s="43"/>
      <c r="FTJ83" s="43"/>
      <c r="FTK83" s="43"/>
      <c r="FTL83" s="43"/>
      <c r="FTM83" s="43"/>
      <c r="FTN83" s="43"/>
      <c r="FTO83" s="43"/>
      <c r="FTP83" s="43"/>
      <c r="FTQ83" s="43"/>
      <c r="FTR83" s="43"/>
      <c r="FTS83" s="43"/>
      <c r="FTT83" s="43"/>
      <c r="FTU83" s="43"/>
      <c r="FTV83" s="43"/>
      <c r="FTW83" s="43"/>
      <c r="FTX83" s="43"/>
      <c r="FTY83" s="43"/>
      <c r="FTZ83" s="43"/>
      <c r="FUA83" s="43"/>
      <c r="FUB83" s="43"/>
      <c r="FUC83" s="43"/>
      <c r="FUD83" s="43"/>
      <c r="FUE83" s="43"/>
      <c r="FUF83" s="43"/>
      <c r="FUG83" s="43"/>
      <c r="FUH83" s="43"/>
      <c r="FUI83" s="43"/>
      <c r="FUJ83" s="43"/>
      <c r="FUK83" s="43"/>
      <c r="FUL83" s="43"/>
      <c r="FUM83" s="43"/>
      <c r="FUN83" s="43"/>
      <c r="FUO83" s="43"/>
      <c r="FUP83" s="43"/>
      <c r="FUQ83" s="43"/>
      <c r="FUR83" s="43"/>
      <c r="FUS83" s="43"/>
      <c r="FUT83" s="43"/>
      <c r="FUU83" s="43"/>
      <c r="FUV83" s="43"/>
      <c r="FUW83" s="43"/>
      <c r="FUX83" s="43"/>
      <c r="FUY83" s="43"/>
      <c r="FUZ83" s="43"/>
      <c r="FVA83" s="43"/>
      <c r="FVB83" s="43"/>
      <c r="FVC83" s="43"/>
      <c r="FVD83" s="43"/>
      <c r="FVE83" s="43"/>
      <c r="FVF83" s="43"/>
      <c r="FVG83" s="43"/>
      <c r="FVH83" s="43"/>
      <c r="FVI83" s="43"/>
      <c r="FVJ83" s="43"/>
      <c r="FVK83" s="43"/>
      <c r="FVL83" s="43"/>
      <c r="FVM83" s="43"/>
      <c r="FVN83" s="43"/>
      <c r="FVO83" s="43"/>
      <c r="FVP83" s="43"/>
      <c r="FVQ83" s="43"/>
      <c r="FVR83" s="43"/>
      <c r="FVS83" s="43"/>
      <c r="FVT83" s="43"/>
      <c r="FVU83" s="43"/>
      <c r="FVV83" s="43"/>
      <c r="FVW83" s="43"/>
      <c r="FVX83" s="43"/>
      <c r="FVY83" s="43"/>
      <c r="FVZ83" s="43"/>
      <c r="FWA83" s="43"/>
      <c r="FWB83" s="43"/>
      <c r="FWC83" s="43"/>
      <c r="FWD83" s="43"/>
      <c r="FWE83" s="43"/>
      <c r="FWF83" s="43"/>
      <c r="FWG83" s="43"/>
      <c r="FWH83" s="43"/>
      <c r="FWI83" s="43"/>
      <c r="FWJ83" s="43"/>
      <c r="FWK83" s="43"/>
      <c r="FWL83" s="43"/>
      <c r="FWM83" s="43"/>
      <c r="FWN83" s="43"/>
      <c r="FWO83" s="43"/>
      <c r="FWP83" s="43"/>
      <c r="FWQ83" s="43"/>
      <c r="FWR83" s="43"/>
      <c r="FWS83" s="43"/>
      <c r="FWT83" s="43"/>
      <c r="FWU83" s="43"/>
      <c r="FWV83" s="43"/>
      <c r="FWW83" s="43"/>
      <c r="FWX83" s="43"/>
      <c r="FWY83" s="43"/>
      <c r="FWZ83" s="43"/>
      <c r="FXA83" s="43"/>
      <c r="FXB83" s="43"/>
      <c r="FXC83" s="43"/>
      <c r="FXD83" s="43"/>
      <c r="FXE83" s="43"/>
      <c r="FXF83" s="43"/>
      <c r="FXG83" s="43"/>
      <c r="FXH83" s="43"/>
      <c r="FXI83" s="43"/>
      <c r="FXJ83" s="43"/>
      <c r="FXK83" s="43"/>
      <c r="FXL83" s="43"/>
      <c r="FXM83" s="43"/>
      <c r="FXN83" s="43"/>
      <c r="FXO83" s="43"/>
      <c r="FXP83" s="43"/>
      <c r="FXQ83" s="43"/>
      <c r="FXR83" s="43"/>
      <c r="FXS83" s="43"/>
      <c r="FXT83" s="43"/>
      <c r="FXU83" s="43"/>
      <c r="FXV83" s="43"/>
      <c r="FXW83" s="43"/>
      <c r="FXX83" s="43"/>
      <c r="FXY83" s="43"/>
      <c r="FXZ83" s="43"/>
      <c r="FYA83" s="43"/>
      <c r="FYB83" s="43"/>
      <c r="FYC83" s="43"/>
      <c r="FYD83" s="43"/>
      <c r="FYE83" s="43"/>
      <c r="FYF83" s="43"/>
      <c r="FYG83" s="43"/>
      <c r="FYH83" s="43"/>
      <c r="FYI83" s="43"/>
      <c r="FYJ83" s="43"/>
      <c r="FYK83" s="43"/>
      <c r="FYL83" s="43"/>
      <c r="FYM83" s="43"/>
      <c r="FYN83" s="43"/>
      <c r="FYO83" s="43"/>
      <c r="FYP83" s="43"/>
      <c r="FYQ83" s="43"/>
      <c r="FYR83" s="43"/>
      <c r="FYS83" s="43"/>
      <c r="FYT83" s="43"/>
      <c r="FYU83" s="43"/>
      <c r="FYV83" s="43"/>
      <c r="FYW83" s="43"/>
      <c r="FYX83" s="43"/>
      <c r="FYY83" s="43"/>
      <c r="FYZ83" s="43"/>
      <c r="FZA83" s="43"/>
      <c r="FZB83" s="43"/>
      <c r="FZC83" s="43"/>
      <c r="FZD83" s="43"/>
      <c r="FZE83" s="43"/>
      <c r="FZF83" s="43"/>
      <c r="FZG83" s="43"/>
      <c r="FZH83" s="43"/>
      <c r="FZI83" s="43"/>
      <c r="FZJ83" s="43"/>
      <c r="FZK83" s="43"/>
      <c r="FZL83" s="43"/>
      <c r="FZM83" s="43"/>
      <c r="FZN83" s="43"/>
      <c r="FZO83" s="43"/>
      <c r="FZP83" s="43"/>
      <c r="FZQ83" s="43"/>
      <c r="FZR83" s="43"/>
      <c r="FZS83" s="43"/>
      <c r="FZT83" s="43"/>
      <c r="FZU83" s="43"/>
      <c r="FZV83" s="43"/>
      <c r="FZW83" s="43"/>
      <c r="FZX83" s="43"/>
      <c r="FZY83" s="43"/>
      <c r="FZZ83" s="43"/>
      <c r="GAA83" s="43"/>
      <c r="GAB83" s="43"/>
      <c r="GAC83" s="43"/>
      <c r="GAD83" s="43"/>
      <c r="GAE83" s="43"/>
      <c r="GAF83" s="43"/>
      <c r="GAG83" s="43"/>
      <c r="GAH83" s="43"/>
      <c r="GAI83" s="43"/>
      <c r="GAJ83" s="43"/>
      <c r="GAK83" s="43"/>
      <c r="GAL83" s="43"/>
      <c r="GAM83" s="43"/>
      <c r="GAN83" s="43"/>
      <c r="GAO83" s="43"/>
      <c r="GAP83" s="43"/>
      <c r="GAQ83" s="43"/>
      <c r="GAR83" s="43"/>
      <c r="GAS83" s="43"/>
      <c r="GAT83" s="43"/>
      <c r="GAU83" s="43"/>
      <c r="GAV83" s="43"/>
      <c r="GAW83" s="43"/>
      <c r="GAX83" s="43"/>
      <c r="GAY83" s="43"/>
      <c r="GAZ83" s="43"/>
      <c r="GBA83" s="43"/>
      <c r="GBB83" s="43"/>
      <c r="GBC83" s="43"/>
      <c r="GBD83" s="43"/>
      <c r="GBE83" s="43"/>
      <c r="GBF83" s="43"/>
      <c r="GBG83" s="43"/>
      <c r="GBH83" s="43"/>
      <c r="GBI83" s="43"/>
      <c r="GBJ83" s="43"/>
      <c r="GBK83" s="43"/>
      <c r="GBL83" s="43"/>
      <c r="GBM83" s="43"/>
      <c r="GBN83" s="43"/>
      <c r="GBO83" s="43"/>
      <c r="GBP83" s="43"/>
      <c r="GBQ83" s="43"/>
      <c r="GBR83" s="43"/>
      <c r="GBS83" s="43"/>
      <c r="GBT83" s="43"/>
      <c r="GBU83" s="43"/>
      <c r="GBV83" s="43"/>
      <c r="GBW83" s="43"/>
      <c r="GBX83" s="43"/>
      <c r="GBY83" s="43"/>
      <c r="GBZ83" s="43"/>
      <c r="GCA83" s="43"/>
      <c r="GCB83" s="43"/>
      <c r="GCC83" s="43"/>
      <c r="GCD83" s="43"/>
      <c r="GCE83" s="43"/>
      <c r="GCF83" s="43"/>
      <c r="GCG83" s="43"/>
      <c r="GCH83" s="43"/>
      <c r="GCI83" s="43"/>
      <c r="GCJ83" s="43"/>
      <c r="GCK83" s="43"/>
      <c r="GCL83" s="43"/>
      <c r="GCM83" s="43"/>
      <c r="GCN83" s="43"/>
      <c r="GCO83" s="43"/>
      <c r="GCP83" s="43"/>
      <c r="GCQ83" s="43"/>
      <c r="GCR83" s="43"/>
      <c r="GCS83" s="43"/>
      <c r="GCT83" s="43"/>
      <c r="GCU83" s="43"/>
      <c r="GCV83" s="43"/>
      <c r="GCW83" s="43"/>
      <c r="GCX83" s="43"/>
      <c r="GCY83" s="43"/>
      <c r="GCZ83" s="43"/>
      <c r="GDA83" s="43"/>
      <c r="GDB83" s="43"/>
      <c r="GDC83" s="43"/>
      <c r="GDD83" s="43"/>
      <c r="GDE83" s="43"/>
      <c r="GDF83" s="43"/>
      <c r="GDG83" s="43"/>
      <c r="GDH83" s="43"/>
      <c r="GDI83" s="43"/>
      <c r="GDJ83" s="43"/>
      <c r="GDK83" s="43"/>
      <c r="GDL83" s="43"/>
      <c r="GDM83" s="43"/>
      <c r="GDN83" s="43"/>
      <c r="GDO83" s="43"/>
      <c r="GDP83" s="43"/>
      <c r="GDQ83" s="43"/>
      <c r="GDR83" s="43"/>
      <c r="GDS83" s="43"/>
      <c r="GDT83" s="43"/>
      <c r="GDU83" s="43"/>
      <c r="GDV83" s="43"/>
      <c r="GDW83" s="43"/>
      <c r="GDX83" s="43"/>
      <c r="GDY83" s="43"/>
      <c r="GDZ83" s="43"/>
      <c r="GEA83" s="43"/>
      <c r="GEB83" s="43"/>
      <c r="GEC83" s="43"/>
      <c r="GED83" s="43"/>
      <c r="GEE83" s="43"/>
      <c r="GEF83" s="43"/>
      <c r="GEG83" s="43"/>
      <c r="GEH83" s="43"/>
      <c r="GEI83" s="43"/>
      <c r="GEJ83" s="43"/>
      <c r="GEK83" s="43"/>
      <c r="GEL83" s="43"/>
      <c r="GEM83" s="43"/>
      <c r="GEN83" s="43"/>
      <c r="GEO83" s="43"/>
      <c r="GEP83" s="43"/>
      <c r="GEQ83" s="43"/>
      <c r="GER83" s="43"/>
      <c r="GES83" s="43"/>
      <c r="GET83" s="43"/>
      <c r="GEU83" s="43"/>
      <c r="GEV83" s="43"/>
      <c r="GEW83" s="43"/>
      <c r="GEX83" s="43"/>
      <c r="GEY83" s="43"/>
      <c r="GEZ83" s="43"/>
      <c r="GFA83" s="43"/>
      <c r="GFB83" s="43"/>
      <c r="GFC83" s="43"/>
      <c r="GFD83" s="43"/>
      <c r="GFE83" s="43"/>
      <c r="GFF83" s="43"/>
      <c r="GFG83" s="43"/>
      <c r="GFH83" s="43"/>
      <c r="GFI83" s="43"/>
      <c r="GFJ83" s="43"/>
      <c r="GFK83" s="43"/>
      <c r="GFL83" s="43"/>
      <c r="GFM83" s="43"/>
      <c r="GFN83" s="43"/>
      <c r="GFO83" s="43"/>
      <c r="GFP83" s="43"/>
      <c r="GFQ83" s="43"/>
      <c r="GFR83" s="43"/>
      <c r="GFS83" s="43"/>
      <c r="GFT83" s="43"/>
      <c r="GFU83" s="43"/>
      <c r="GFV83" s="43"/>
      <c r="GFW83" s="43"/>
      <c r="GFX83" s="43"/>
      <c r="GFY83" s="43"/>
      <c r="GFZ83" s="43"/>
      <c r="GGA83" s="43"/>
      <c r="GGB83" s="43"/>
      <c r="GGC83" s="43"/>
      <c r="GGD83" s="43"/>
      <c r="GGE83" s="43"/>
      <c r="GGF83" s="43"/>
      <c r="GGG83" s="43"/>
      <c r="GGH83" s="43"/>
      <c r="GGI83" s="43"/>
      <c r="GGJ83" s="43"/>
      <c r="GGK83" s="43"/>
      <c r="GGL83" s="43"/>
      <c r="GGM83" s="43"/>
      <c r="GGN83" s="43"/>
      <c r="GGO83" s="43"/>
      <c r="GGP83" s="43"/>
      <c r="GGQ83" s="43"/>
      <c r="GGR83" s="43"/>
      <c r="GGS83" s="43"/>
      <c r="GGT83" s="43"/>
      <c r="GGU83" s="43"/>
      <c r="GGV83" s="43"/>
      <c r="GGW83" s="43"/>
      <c r="GGX83" s="43"/>
      <c r="GGY83" s="43"/>
      <c r="GGZ83" s="43"/>
      <c r="GHA83" s="43"/>
      <c r="GHB83" s="43"/>
      <c r="GHC83" s="43"/>
      <c r="GHD83" s="43"/>
      <c r="GHE83" s="43"/>
      <c r="GHF83" s="43"/>
      <c r="GHG83" s="43"/>
      <c r="GHH83" s="43"/>
      <c r="GHI83" s="43"/>
      <c r="GHJ83" s="43"/>
      <c r="GHK83" s="43"/>
      <c r="GHL83" s="43"/>
      <c r="GHM83" s="43"/>
      <c r="GHN83" s="43"/>
      <c r="GHO83" s="43"/>
      <c r="GHP83" s="43"/>
      <c r="GHQ83" s="43"/>
      <c r="GHR83" s="43"/>
      <c r="GHS83" s="43"/>
      <c r="GHT83" s="43"/>
      <c r="GHU83" s="43"/>
      <c r="GHV83" s="43"/>
      <c r="GHW83" s="43"/>
      <c r="GHX83" s="43"/>
      <c r="GHY83" s="43"/>
      <c r="GHZ83" s="43"/>
      <c r="GIA83" s="43"/>
      <c r="GIB83" s="43"/>
      <c r="GIC83" s="43"/>
      <c r="GID83" s="43"/>
      <c r="GIE83" s="43"/>
      <c r="GIF83" s="43"/>
      <c r="GIG83" s="43"/>
      <c r="GIH83" s="43"/>
      <c r="GII83" s="43"/>
      <c r="GIJ83" s="43"/>
      <c r="GIK83" s="43"/>
      <c r="GIL83" s="43"/>
      <c r="GIM83" s="43"/>
      <c r="GIN83" s="43"/>
      <c r="GIO83" s="43"/>
      <c r="GIP83" s="43"/>
      <c r="GIQ83" s="43"/>
      <c r="GIR83" s="43"/>
      <c r="GIS83" s="43"/>
      <c r="GIT83" s="43"/>
      <c r="GIU83" s="43"/>
      <c r="GIV83" s="43"/>
      <c r="GIW83" s="43"/>
      <c r="GIX83" s="43"/>
      <c r="GIY83" s="43"/>
      <c r="GIZ83" s="43"/>
      <c r="GJA83" s="43"/>
      <c r="GJB83" s="43"/>
      <c r="GJC83" s="43"/>
      <c r="GJD83" s="43"/>
      <c r="GJE83" s="43"/>
      <c r="GJF83" s="43"/>
      <c r="GJG83" s="43"/>
      <c r="GJH83" s="43"/>
      <c r="GJI83" s="43"/>
      <c r="GJJ83" s="43"/>
      <c r="GJK83" s="43"/>
      <c r="GJL83" s="43"/>
      <c r="GJM83" s="43"/>
      <c r="GJN83" s="43"/>
      <c r="GJO83" s="43"/>
      <c r="GJP83" s="43"/>
      <c r="GJQ83" s="43"/>
      <c r="GJR83" s="43"/>
      <c r="GJS83" s="43"/>
      <c r="GJT83" s="43"/>
      <c r="GJU83" s="43"/>
      <c r="GJV83" s="43"/>
      <c r="GJW83" s="43"/>
      <c r="GJX83" s="43"/>
      <c r="GJY83" s="43"/>
      <c r="GJZ83" s="43"/>
      <c r="GKA83" s="43"/>
      <c r="GKB83" s="43"/>
      <c r="GKC83" s="43"/>
      <c r="GKD83" s="43"/>
      <c r="GKE83" s="43"/>
      <c r="GKF83" s="43"/>
      <c r="GKG83" s="43"/>
      <c r="GKH83" s="43"/>
      <c r="GKI83" s="43"/>
      <c r="GKJ83" s="43"/>
      <c r="GKK83" s="43"/>
      <c r="GKL83" s="43"/>
      <c r="GKM83" s="43"/>
      <c r="GKN83" s="43"/>
      <c r="GKO83" s="43"/>
      <c r="GKP83" s="43"/>
      <c r="GKQ83" s="43"/>
      <c r="GKR83" s="43"/>
      <c r="GKS83" s="43"/>
      <c r="GKT83" s="43"/>
      <c r="GKU83" s="43"/>
      <c r="GKV83" s="43"/>
      <c r="GKW83" s="43"/>
      <c r="GKX83" s="43"/>
      <c r="GKY83" s="43"/>
      <c r="GKZ83" s="43"/>
      <c r="GLA83" s="43"/>
      <c r="GLB83" s="43"/>
      <c r="GLC83" s="43"/>
      <c r="GLD83" s="43"/>
      <c r="GLE83" s="43"/>
      <c r="GLF83" s="43"/>
      <c r="GLG83" s="43"/>
      <c r="GLH83" s="43"/>
      <c r="GLI83" s="43"/>
      <c r="GLJ83" s="43"/>
      <c r="GLK83" s="43"/>
      <c r="GLL83" s="43"/>
      <c r="GLM83" s="43"/>
      <c r="GLN83" s="43"/>
      <c r="GLO83" s="43"/>
      <c r="GLP83" s="43"/>
      <c r="GLQ83" s="43"/>
      <c r="GLR83" s="43"/>
      <c r="GLS83" s="43"/>
      <c r="GLT83" s="43"/>
      <c r="GLU83" s="43"/>
      <c r="GLV83" s="43"/>
      <c r="GLW83" s="43"/>
      <c r="GLX83" s="43"/>
      <c r="GLY83" s="43"/>
      <c r="GLZ83" s="43"/>
      <c r="GMA83" s="43"/>
      <c r="GMB83" s="43"/>
      <c r="GMC83" s="43"/>
      <c r="GMD83" s="43"/>
      <c r="GME83" s="43"/>
      <c r="GMF83" s="43"/>
      <c r="GMG83" s="43"/>
      <c r="GMH83" s="43"/>
      <c r="GMI83" s="43"/>
      <c r="GMJ83" s="43"/>
      <c r="GMK83" s="43"/>
      <c r="GML83" s="43"/>
      <c r="GMM83" s="43"/>
      <c r="GMN83" s="43"/>
      <c r="GMO83" s="43"/>
      <c r="GMP83" s="43"/>
      <c r="GMQ83" s="43"/>
      <c r="GMR83" s="43"/>
      <c r="GMS83" s="43"/>
      <c r="GMT83" s="43"/>
      <c r="GMU83" s="43"/>
      <c r="GMV83" s="43"/>
      <c r="GMW83" s="43"/>
      <c r="GMX83" s="43"/>
      <c r="GMY83" s="43"/>
      <c r="GMZ83" s="43"/>
      <c r="GNA83" s="43"/>
      <c r="GNB83" s="43"/>
      <c r="GNC83" s="43"/>
      <c r="GND83" s="43"/>
      <c r="GNE83" s="43"/>
      <c r="GNF83" s="43"/>
      <c r="GNG83" s="43"/>
      <c r="GNH83" s="43"/>
      <c r="GNI83" s="43"/>
      <c r="GNJ83" s="43"/>
      <c r="GNK83" s="43"/>
      <c r="GNL83" s="43"/>
      <c r="GNM83" s="43"/>
      <c r="GNN83" s="43"/>
      <c r="GNO83" s="43"/>
      <c r="GNP83" s="43"/>
      <c r="GNQ83" s="43"/>
      <c r="GNR83" s="43"/>
      <c r="GNS83" s="43"/>
      <c r="GNT83" s="43"/>
      <c r="GNU83" s="43"/>
      <c r="GNV83" s="43"/>
      <c r="GNW83" s="43"/>
      <c r="GNX83" s="43"/>
      <c r="GNY83" s="43"/>
      <c r="GNZ83" s="43"/>
      <c r="GOA83" s="43"/>
      <c r="GOB83" s="43"/>
      <c r="GOC83" s="43"/>
      <c r="GOD83" s="43"/>
      <c r="GOE83" s="43"/>
      <c r="GOF83" s="43"/>
      <c r="GOG83" s="43"/>
      <c r="GOH83" s="43"/>
      <c r="GOI83" s="43"/>
      <c r="GOJ83" s="43"/>
      <c r="GOK83" s="43"/>
      <c r="GOL83" s="43"/>
      <c r="GOM83" s="43"/>
      <c r="GON83" s="43"/>
      <c r="GOO83" s="43"/>
      <c r="GOP83" s="43"/>
      <c r="GOQ83" s="43"/>
      <c r="GOR83" s="43"/>
      <c r="GOS83" s="43"/>
      <c r="GOT83" s="43"/>
      <c r="GOU83" s="43"/>
      <c r="GOV83" s="43"/>
      <c r="GOW83" s="43"/>
      <c r="GOX83" s="43"/>
      <c r="GOY83" s="43"/>
      <c r="GOZ83" s="43"/>
      <c r="GPA83" s="43"/>
      <c r="GPB83" s="43"/>
      <c r="GPC83" s="43"/>
      <c r="GPD83" s="43"/>
      <c r="GPE83" s="43"/>
      <c r="GPF83" s="43"/>
      <c r="GPG83" s="43"/>
      <c r="GPH83" s="43"/>
      <c r="GPI83" s="43"/>
      <c r="GPJ83" s="43"/>
      <c r="GPK83" s="43"/>
      <c r="GPL83" s="43"/>
      <c r="GPM83" s="43"/>
      <c r="GPN83" s="43"/>
      <c r="GPO83" s="43"/>
      <c r="GPP83" s="43"/>
      <c r="GPQ83" s="43"/>
      <c r="GPR83" s="43"/>
      <c r="GPS83" s="43"/>
      <c r="GPT83" s="43"/>
      <c r="GPU83" s="43"/>
      <c r="GPV83" s="43"/>
      <c r="GPW83" s="43"/>
      <c r="GPX83" s="43"/>
      <c r="GPY83" s="43"/>
      <c r="GPZ83" s="43"/>
      <c r="GQA83" s="43"/>
      <c r="GQB83" s="43"/>
      <c r="GQC83" s="43"/>
      <c r="GQD83" s="43"/>
      <c r="GQE83" s="43"/>
      <c r="GQF83" s="43"/>
      <c r="GQG83" s="43"/>
      <c r="GQH83" s="43"/>
      <c r="GQI83" s="43"/>
      <c r="GQJ83" s="43"/>
      <c r="GQK83" s="43"/>
      <c r="GQL83" s="43"/>
      <c r="GQM83" s="43"/>
      <c r="GQN83" s="43"/>
      <c r="GQO83" s="43"/>
      <c r="GQP83" s="43"/>
      <c r="GQQ83" s="43"/>
      <c r="GQR83" s="43"/>
      <c r="GQS83" s="43"/>
      <c r="GQT83" s="43"/>
      <c r="GQU83" s="43"/>
      <c r="GQV83" s="43"/>
      <c r="GQW83" s="43"/>
      <c r="GQX83" s="43"/>
      <c r="GQY83" s="43"/>
      <c r="GQZ83" s="43"/>
      <c r="GRA83" s="43"/>
      <c r="GRB83" s="43"/>
      <c r="GRC83" s="43"/>
      <c r="GRD83" s="43"/>
      <c r="GRE83" s="43"/>
      <c r="GRF83" s="43"/>
      <c r="GRG83" s="43"/>
      <c r="GRH83" s="43"/>
      <c r="GRI83" s="43"/>
      <c r="GRJ83" s="43"/>
      <c r="GRK83" s="43"/>
      <c r="GRL83" s="43"/>
      <c r="GRM83" s="43"/>
      <c r="GRN83" s="43"/>
      <c r="GRO83" s="43"/>
      <c r="GRP83" s="43"/>
      <c r="GRQ83" s="43"/>
      <c r="GRR83" s="43"/>
      <c r="GRS83" s="43"/>
      <c r="GRT83" s="43"/>
      <c r="GRU83" s="43"/>
      <c r="GRV83" s="43"/>
      <c r="GRW83" s="43"/>
      <c r="GRX83" s="43"/>
      <c r="GRY83" s="43"/>
      <c r="GRZ83" s="43"/>
      <c r="GSA83" s="43"/>
      <c r="GSB83" s="43"/>
      <c r="GSC83" s="43"/>
      <c r="GSD83" s="43"/>
      <c r="GSE83" s="43"/>
      <c r="GSF83" s="43"/>
      <c r="GSG83" s="43"/>
      <c r="GSH83" s="43"/>
      <c r="GSI83" s="43"/>
      <c r="GSJ83" s="43"/>
      <c r="GSK83" s="43"/>
      <c r="GSL83" s="43"/>
      <c r="GSM83" s="43"/>
      <c r="GSN83" s="43"/>
      <c r="GSO83" s="43"/>
      <c r="GSP83" s="43"/>
      <c r="GSQ83" s="43"/>
      <c r="GSR83" s="43"/>
      <c r="GSS83" s="43"/>
      <c r="GST83" s="43"/>
      <c r="GSU83" s="43"/>
      <c r="GSV83" s="43"/>
      <c r="GSW83" s="43"/>
      <c r="GSX83" s="43"/>
      <c r="GSY83" s="43"/>
      <c r="GSZ83" s="43"/>
      <c r="GTA83" s="43"/>
      <c r="GTB83" s="43"/>
      <c r="GTC83" s="43"/>
      <c r="GTD83" s="43"/>
      <c r="GTE83" s="43"/>
      <c r="GTF83" s="43"/>
      <c r="GTG83" s="43"/>
      <c r="GTH83" s="43"/>
      <c r="GTI83" s="43"/>
      <c r="GTJ83" s="43"/>
      <c r="GTK83" s="43"/>
      <c r="GTL83" s="43"/>
      <c r="GTM83" s="43"/>
      <c r="GTN83" s="43"/>
      <c r="GTO83" s="43"/>
      <c r="GTP83" s="43"/>
      <c r="GTQ83" s="43"/>
      <c r="GTR83" s="43"/>
      <c r="GTS83" s="43"/>
      <c r="GTT83" s="43"/>
      <c r="GTU83" s="43"/>
      <c r="GTV83" s="43"/>
      <c r="GTW83" s="43"/>
      <c r="GTX83" s="43"/>
      <c r="GTY83" s="43"/>
      <c r="GTZ83" s="43"/>
      <c r="GUA83" s="43"/>
      <c r="GUB83" s="43"/>
      <c r="GUC83" s="43"/>
      <c r="GUD83" s="43"/>
      <c r="GUE83" s="43"/>
      <c r="GUF83" s="43"/>
      <c r="GUG83" s="43"/>
      <c r="GUH83" s="43"/>
      <c r="GUI83" s="43"/>
      <c r="GUJ83" s="43"/>
      <c r="GUK83" s="43"/>
      <c r="GUL83" s="43"/>
      <c r="GUM83" s="43"/>
      <c r="GUN83" s="43"/>
      <c r="GUO83" s="43"/>
      <c r="GUP83" s="43"/>
      <c r="GUQ83" s="43"/>
      <c r="GUR83" s="43"/>
      <c r="GUS83" s="43"/>
      <c r="GUT83" s="43"/>
      <c r="GUU83" s="43"/>
      <c r="GUV83" s="43"/>
      <c r="GUW83" s="43"/>
      <c r="GUX83" s="43"/>
      <c r="GUY83" s="43"/>
      <c r="GUZ83" s="43"/>
      <c r="GVA83" s="43"/>
      <c r="GVB83" s="43"/>
      <c r="GVC83" s="43"/>
      <c r="GVD83" s="43"/>
      <c r="GVE83" s="43"/>
      <c r="GVF83" s="43"/>
      <c r="GVG83" s="43"/>
      <c r="GVH83" s="43"/>
      <c r="GVI83" s="43"/>
      <c r="GVJ83" s="43"/>
      <c r="GVK83" s="43"/>
      <c r="GVL83" s="43"/>
      <c r="GVM83" s="43"/>
      <c r="GVN83" s="43"/>
      <c r="GVO83" s="43"/>
      <c r="GVP83" s="43"/>
      <c r="GVQ83" s="43"/>
      <c r="GVR83" s="43"/>
      <c r="GVS83" s="43"/>
      <c r="GVT83" s="43"/>
      <c r="GVU83" s="43"/>
      <c r="GVV83" s="43"/>
      <c r="GVW83" s="43"/>
      <c r="GVX83" s="43"/>
      <c r="GVY83" s="43"/>
      <c r="GVZ83" s="43"/>
      <c r="GWA83" s="43"/>
      <c r="GWB83" s="43"/>
      <c r="GWC83" s="43"/>
      <c r="GWD83" s="43"/>
      <c r="GWE83" s="43"/>
      <c r="GWF83" s="43"/>
      <c r="GWG83" s="43"/>
      <c r="GWH83" s="43"/>
      <c r="GWI83" s="43"/>
      <c r="GWJ83" s="43"/>
      <c r="GWK83" s="43"/>
      <c r="GWL83" s="43"/>
      <c r="GWM83" s="43"/>
      <c r="GWN83" s="43"/>
      <c r="GWO83" s="43"/>
      <c r="GWP83" s="43"/>
      <c r="GWQ83" s="43"/>
      <c r="GWR83" s="43"/>
      <c r="GWS83" s="43"/>
      <c r="GWT83" s="43"/>
      <c r="GWU83" s="43"/>
      <c r="GWV83" s="43"/>
      <c r="GWW83" s="43"/>
      <c r="GWX83" s="43"/>
      <c r="GWY83" s="43"/>
      <c r="GWZ83" s="43"/>
      <c r="GXA83" s="43"/>
      <c r="GXB83" s="43"/>
      <c r="GXC83" s="43"/>
      <c r="GXD83" s="43"/>
      <c r="GXE83" s="43"/>
      <c r="GXF83" s="43"/>
      <c r="GXG83" s="43"/>
      <c r="GXH83" s="43"/>
      <c r="GXI83" s="43"/>
      <c r="GXJ83" s="43"/>
      <c r="GXK83" s="43"/>
      <c r="GXL83" s="43"/>
      <c r="GXM83" s="43"/>
      <c r="GXN83" s="43"/>
      <c r="GXO83" s="43"/>
      <c r="GXP83" s="43"/>
      <c r="GXQ83" s="43"/>
      <c r="GXR83" s="43"/>
      <c r="GXS83" s="43"/>
      <c r="GXT83" s="43"/>
      <c r="GXU83" s="43"/>
      <c r="GXV83" s="43"/>
      <c r="GXW83" s="43"/>
      <c r="GXX83" s="43"/>
      <c r="GXY83" s="43"/>
      <c r="GXZ83" s="43"/>
      <c r="GYA83" s="43"/>
      <c r="GYB83" s="43"/>
      <c r="GYC83" s="43"/>
      <c r="GYD83" s="43"/>
      <c r="GYE83" s="43"/>
      <c r="GYF83" s="43"/>
      <c r="GYG83" s="43"/>
      <c r="GYH83" s="43"/>
      <c r="GYI83" s="43"/>
      <c r="GYJ83" s="43"/>
      <c r="GYK83" s="43"/>
      <c r="GYL83" s="43"/>
      <c r="GYM83" s="43"/>
      <c r="GYN83" s="43"/>
      <c r="GYO83" s="43"/>
      <c r="GYP83" s="43"/>
      <c r="GYQ83" s="43"/>
      <c r="GYR83" s="43"/>
      <c r="GYS83" s="43"/>
      <c r="GYT83" s="43"/>
      <c r="GYU83" s="43"/>
      <c r="GYV83" s="43"/>
      <c r="GYW83" s="43"/>
      <c r="GYX83" s="43"/>
      <c r="GYY83" s="43"/>
      <c r="GYZ83" s="43"/>
      <c r="GZA83" s="43"/>
      <c r="GZB83" s="43"/>
      <c r="GZC83" s="43"/>
      <c r="GZD83" s="43"/>
      <c r="GZE83" s="43"/>
      <c r="GZF83" s="43"/>
      <c r="GZG83" s="43"/>
      <c r="GZH83" s="43"/>
      <c r="GZI83" s="43"/>
      <c r="GZJ83" s="43"/>
      <c r="GZK83" s="43"/>
      <c r="GZL83" s="43"/>
      <c r="GZM83" s="43"/>
      <c r="GZN83" s="43"/>
      <c r="GZO83" s="43"/>
      <c r="GZP83" s="43"/>
      <c r="GZQ83" s="43"/>
      <c r="GZR83" s="43"/>
      <c r="GZS83" s="43"/>
      <c r="GZT83" s="43"/>
      <c r="GZU83" s="43"/>
      <c r="GZV83" s="43"/>
      <c r="GZW83" s="43"/>
      <c r="GZX83" s="43"/>
      <c r="GZY83" s="43"/>
      <c r="GZZ83" s="43"/>
      <c r="HAA83" s="43"/>
      <c r="HAB83" s="43"/>
      <c r="HAC83" s="43"/>
      <c r="HAD83" s="43"/>
      <c r="HAE83" s="43"/>
      <c r="HAF83" s="43"/>
      <c r="HAG83" s="43"/>
      <c r="HAH83" s="43"/>
      <c r="HAI83" s="43"/>
      <c r="HAJ83" s="43"/>
      <c r="HAK83" s="43"/>
      <c r="HAL83" s="43"/>
      <c r="HAM83" s="43"/>
      <c r="HAN83" s="43"/>
      <c r="HAO83" s="43"/>
      <c r="HAP83" s="43"/>
      <c r="HAQ83" s="43"/>
      <c r="HAR83" s="43"/>
      <c r="HAS83" s="43"/>
      <c r="HAT83" s="43"/>
      <c r="HAU83" s="43"/>
      <c r="HAV83" s="43"/>
      <c r="HAW83" s="43"/>
      <c r="HAX83" s="43"/>
      <c r="HAY83" s="43"/>
      <c r="HAZ83" s="43"/>
      <c r="HBA83" s="43"/>
      <c r="HBB83" s="43"/>
      <c r="HBC83" s="43"/>
      <c r="HBD83" s="43"/>
      <c r="HBE83" s="43"/>
      <c r="HBF83" s="43"/>
      <c r="HBG83" s="43"/>
      <c r="HBH83" s="43"/>
      <c r="HBI83" s="43"/>
      <c r="HBJ83" s="43"/>
      <c r="HBK83" s="43"/>
      <c r="HBL83" s="43"/>
      <c r="HBM83" s="43"/>
      <c r="HBN83" s="43"/>
      <c r="HBO83" s="43"/>
      <c r="HBP83" s="43"/>
      <c r="HBQ83" s="43"/>
      <c r="HBR83" s="43"/>
      <c r="HBS83" s="43"/>
      <c r="HBT83" s="43"/>
      <c r="HBU83" s="43"/>
      <c r="HBV83" s="43"/>
      <c r="HBW83" s="43"/>
      <c r="HBX83" s="43"/>
      <c r="HBY83" s="43"/>
      <c r="HBZ83" s="43"/>
      <c r="HCA83" s="43"/>
      <c r="HCB83" s="43"/>
      <c r="HCC83" s="43"/>
      <c r="HCD83" s="43"/>
      <c r="HCE83" s="43"/>
      <c r="HCF83" s="43"/>
      <c r="HCG83" s="43"/>
      <c r="HCH83" s="43"/>
      <c r="HCI83" s="43"/>
      <c r="HCJ83" s="43"/>
      <c r="HCK83" s="43"/>
      <c r="HCL83" s="43"/>
      <c r="HCM83" s="43"/>
      <c r="HCN83" s="43"/>
      <c r="HCO83" s="43"/>
      <c r="HCP83" s="43"/>
      <c r="HCQ83" s="43"/>
      <c r="HCR83" s="43"/>
      <c r="HCS83" s="43"/>
      <c r="HCT83" s="43"/>
      <c r="HCU83" s="43"/>
      <c r="HCV83" s="43"/>
      <c r="HCW83" s="43"/>
      <c r="HCX83" s="43"/>
      <c r="HCY83" s="43"/>
      <c r="HCZ83" s="43"/>
      <c r="HDA83" s="43"/>
      <c r="HDB83" s="43"/>
      <c r="HDC83" s="43"/>
      <c r="HDD83" s="43"/>
      <c r="HDE83" s="43"/>
      <c r="HDF83" s="43"/>
      <c r="HDG83" s="43"/>
      <c r="HDH83" s="43"/>
      <c r="HDI83" s="43"/>
      <c r="HDJ83" s="43"/>
      <c r="HDK83" s="43"/>
      <c r="HDL83" s="43"/>
      <c r="HDM83" s="43"/>
      <c r="HDN83" s="43"/>
      <c r="HDO83" s="43"/>
      <c r="HDP83" s="43"/>
      <c r="HDQ83" s="43"/>
      <c r="HDR83" s="43"/>
      <c r="HDS83" s="43"/>
      <c r="HDT83" s="43"/>
      <c r="HDU83" s="43"/>
      <c r="HDV83" s="43"/>
      <c r="HDW83" s="43"/>
      <c r="HDX83" s="43"/>
      <c r="HDY83" s="43"/>
      <c r="HDZ83" s="43"/>
      <c r="HEA83" s="43"/>
      <c r="HEB83" s="43"/>
      <c r="HEC83" s="43"/>
      <c r="HED83" s="43"/>
      <c r="HEE83" s="43"/>
      <c r="HEF83" s="43"/>
      <c r="HEG83" s="43"/>
      <c r="HEH83" s="43"/>
      <c r="HEI83" s="43"/>
      <c r="HEJ83" s="43"/>
      <c r="HEK83" s="43"/>
      <c r="HEL83" s="43"/>
      <c r="HEM83" s="43"/>
      <c r="HEN83" s="43"/>
      <c r="HEO83" s="43"/>
      <c r="HEP83" s="43"/>
      <c r="HEQ83" s="43"/>
      <c r="HER83" s="43"/>
      <c r="HES83" s="43"/>
      <c r="HET83" s="43"/>
      <c r="HEU83" s="43"/>
      <c r="HEV83" s="43"/>
      <c r="HEW83" s="43"/>
      <c r="HEX83" s="43"/>
      <c r="HEY83" s="43"/>
      <c r="HEZ83" s="43"/>
      <c r="HFA83" s="43"/>
      <c r="HFB83" s="43"/>
      <c r="HFC83" s="43"/>
      <c r="HFD83" s="43"/>
      <c r="HFE83" s="43"/>
      <c r="HFF83" s="43"/>
      <c r="HFG83" s="43"/>
      <c r="HFH83" s="43"/>
      <c r="HFI83" s="43"/>
      <c r="HFJ83" s="43"/>
      <c r="HFK83" s="43"/>
      <c r="HFL83" s="43"/>
      <c r="HFM83" s="43"/>
      <c r="HFN83" s="43"/>
      <c r="HFO83" s="43"/>
      <c r="HFP83" s="43"/>
      <c r="HFQ83" s="43"/>
      <c r="HFR83" s="43"/>
      <c r="HFS83" s="43"/>
      <c r="HFT83" s="43"/>
      <c r="HFU83" s="43"/>
      <c r="HFV83" s="43"/>
      <c r="HFW83" s="43"/>
      <c r="HFX83" s="43"/>
      <c r="HFY83" s="43"/>
      <c r="HFZ83" s="43"/>
      <c r="HGA83" s="43"/>
      <c r="HGB83" s="43"/>
      <c r="HGC83" s="43"/>
      <c r="HGD83" s="43"/>
      <c r="HGE83" s="43"/>
      <c r="HGF83" s="43"/>
      <c r="HGG83" s="43"/>
      <c r="HGH83" s="43"/>
      <c r="HGI83" s="43"/>
      <c r="HGJ83" s="43"/>
      <c r="HGK83" s="43"/>
      <c r="HGL83" s="43"/>
      <c r="HGM83" s="43"/>
      <c r="HGN83" s="43"/>
      <c r="HGO83" s="43"/>
      <c r="HGP83" s="43"/>
      <c r="HGQ83" s="43"/>
      <c r="HGR83" s="43"/>
      <c r="HGS83" s="43"/>
      <c r="HGT83" s="43"/>
      <c r="HGU83" s="43"/>
      <c r="HGV83" s="43"/>
      <c r="HGW83" s="43"/>
      <c r="HGX83" s="43"/>
      <c r="HGY83" s="43"/>
      <c r="HGZ83" s="43"/>
      <c r="HHA83" s="43"/>
      <c r="HHB83" s="43"/>
      <c r="HHC83" s="43"/>
      <c r="HHD83" s="43"/>
      <c r="HHE83" s="43"/>
      <c r="HHF83" s="43"/>
      <c r="HHG83" s="43"/>
      <c r="HHH83" s="43"/>
      <c r="HHI83" s="43"/>
      <c r="HHJ83" s="43"/>
      <c r="HHK83" s="43"/>
      <c r="HHL83" s="43"/>
      <c r="HHM83" s="43"/>
      <c r="HHN83" s="43"/>
      <c r="HHO83" s="43"/>
      <c r="HHP83" s="43"/>
      <c r="HHQ83" s="43"/>
      <c r="HHR83" s="43"/>
      <c r="HHS83" s="43"/>
      <c r="HHT83" s="43"/>
      <c r="HHU83" s="43"/>
      <c r="HHV83" s="43"/>
      <c r="HHW83" s="43"/>
      <c r="HHX83" s="43"/>
      <c r="HHY83" s="43"/>
      <c r="HHZ83" s="43"/>
      <c r="HIA83" s="43"/>
      <c r="HIB83" s="43"/>
      <c r="HIC83" s="43"/>
      <c r="HID83" s="43"/>
      <c r="HIE83" s="43"/>
      <c r="HIF83" s="43"/>
      <c r="HIG83" s="43"/>
      <c r="HIH83" s="43"/>
      <c r="HII83" s="43"/>
      <c r="HIJ83" s="43"/>
      <c r="HIK83" s="43"/>
      <c r="HIL83" s="43"/>
      <c r="HIM83" s="43"/>
      <c r="HIN83" s="43"/>
      <c r="HIO83" s="43"/>
      <c r="HIP83" s="43"/>
      <c r="HIQ83" s="43"/>
      <c r="HIR83" s="43"/>
      <c r="HIS83" s="43"/>
      <c r="HIT83" s="43"/>
      <c r="HIU83" s="43"/>
      <c r="HIV83" s="43"/>
      <c r="HIW83" s="43"/>
      <c r="HIX83" s="43"/>
      <c r="HIY83" s="43"/>
      <c r="HIZ83" s="43"/>
      <c r="HJA83" s="43"/>
      <c r="HJB83" s="43"/>
      <c r="HJC83" s="43"/>
      <c r="HJD83" s="43"/>
      <c r="HJE83" s="43"/>
      <c r="HJF83" s="43"/>
      <c r="HJG83" s="43"/>
      <c r="HJH83" s="43"/>
      <c r="HJI83" s="43"/>
      <c r="HJJ83" s="43"/>
      <c r="HJK83" s="43"/>
      <c r="HJL83" s="43"/>
      <c r="HJM83" s="43"/>
      <c r="HJN83" s="43"/>
      <c r="HJO83" s="43"/>
      <c r="HJP83" s="43"/>
      <c r="HJQ83" s="43"/>
      <c r="HJR83" s="43"/>
      <c r="HJS83" s="43"/>
      <c r="HJT83" s="43"/>
      <c r="HJU83" s="43"/>
      <c r="HJV83" s="43"/>
      <c r="HJW83" s="43"/>
      <c r="HJX83" s="43"/>
      <c r="HJY83" s="43"/>
      <c r="HJZ83" s="43"/>
      <c r="HKA83" s="43"/>
      <c r="HKB83" s="43"/>
      <c r="HKC83" s="43"/>
      <c r="HKD83" s="43"/>
      <c r="HKE83" s="43"/>
      <c r="HKF83" s="43"/>
      <c r="HKG83" s="43"/>
      <c r="HKH83" s="43"/>
      <c r="HKI83" s="43"/>
      <c r="HKJ83" s="43"/>
      <c r="HKK83" s="43"/>
      <c r="HKL83" s="43"/>
      <c r="HKM83" s="43"/>
      <c r="HKN83" s="43"/>
      <c r="HKO83" s="43"/>
      <c r="HKP83" s="43"/>
      <c r="HKQ83" s="43"/>
      <c r="HKR83" s="43"/>
      <c r="HKS83" s="43"/>
      <c r="HKT83" s="43"/>
      <c r="HKU83" s="43"/>
      <c r="HKV83" s="43"/>
      <c r="HKW83" s="43"/>
      <c r="HKX83" s="43"/>
      <c r="HKY83" s="43"/>
      <c r="HKZ83" s="43"/>
      <c r="HLA83" s="43"/>
      <c r="HLB83" s="43"/>
      <c r="HLC83" s="43"/>
      <c r="HLD83" s="43"/>
      <c r="HLE83" s="43"/>
      <c r="HLF83" s="43"/>
      <c r="HLG83" s="43"/>
      <c r="HLH83" s="43"/>
      <c r="HLI83" s="43"/>
      <c r="HLJ83" s="43"/>
      <c r="HLK83" s="43"/>
      <c r="HLL83" s="43"/>
      <c r="HLM83" s="43"/>
      <c r="HLN83" s="43"/>
      <c r="HLO83" s="43"/>
      <c r="HLP83" s="43"/>
      <c r="HLQ83" s="43"/>
      <c r="HLR83" s="43"/>
      <c r="HLS83" s="43"/>
      <c r="HLT83" s="43"/>
      <c r="HLU83" s="43"/>
      <c r="HLV83" s="43"/>
      <c r="HLW83" s="43"/>
      <c r="HLX83" s="43"/>
      <c r="HLY83" s="43"/>
      <c r="HLZ83" s="43"/>
      <c r="HMA83" s="43"/>
      <c r="HMB83" s="43"/>
      <c r="HMC83" s="43"/>
      <c r="HMD83" s="43"/>
      <c r="HME83" s="43"/>
      <c r="HMF83" s="43"/>
      <c r="HMG83" s="43"/>
      <c r="HMH83" s="43"/>
      <c r="HMI83" s="43"/>
      <c r="HMJ83" s="43"/>
      <c r="HMK83" s="43"/>
      <c r="HML83" s="43"/>
      <c r="HMM83" s="43"/>
      <c r="HMN83" s="43"/>
      <c r="HMO83" s="43"/>
      <c r="HMP83" s="43"/>
      <c r="HMQ83" s="43"/>
      <c r="HMR83" s="43"/>
      <c r="HMS83" s="43"/>
      <c r="HMT83" s="43"/>
      <c r="HMU83" s="43"/>
      <c r="HMV83" s="43"/>
      <c r="HMW83" s="43"/>
      <c r="HMX83" s="43"/>
      <c r="HMY83" s="43"/>
      <c r="HMZ83" s="43"/>
      <c r="HNA83" s="43"/>
      <c r="HNB83" s="43"/>
      <c r="HNC83" s="43"/>
      <c r="HND83" s="43"/>
      <c r="HNE83" s="43"/>
      <c r="HNF83" s="43"/>
      <c r="HNG83" s="43"/>
      <c r="HNH83" s="43"/>
      <c r="HNI83" s="43"/>
      <c r="HNJ83" s="43"/>
      <c r="HNK83" s="43"/>
      <c r="HNL83" s="43"/>
      <c r="HNM83" s="43"/>
      <c r="HNN83" s="43"/>
      <c r="HNO83" s="43"/>
      <c r="HNP83" s="43"/>
      <c r="HNQ83" s="43"/>
      <c r="HNR83" s="43"/>
      <c r="HNS83" s="43"/>
      <c r="HNT83" s="43"/>
      <c r="HNU83" s="43"/>
      <c r="HNV83" s="43"/>
      <c r="HNW83" s="43"/>
      <c r="HNX83" s="43"/>
      <c r="HNY83" s="43"/>
      <c r="HNZ83" s="43"/>
      <c r="HOA83" s="43"/>
      <c r="HOB83" s="43"/>
      <c r="HOC83" s="43"/>
      <c r="HOD83" s="43"/>
      <c r="HOE83" s="43"/>
      <c r="HOF83" s="43"/>
      <c r="HOG83" s="43"/>
      <c r="HOH83" s="43"/>
      <c r="HOI83" s="43"/>
      <c r="HOJ83" s="43"/>
      <c r="HOK83" s="43"/>
      <c r="HOL83" s="43"/>
      <c r="HOM83" s="43"/>
      <c r="HON83" s="43"/>
      <c r="HOO83" s="43"/>
      <c r="HOP83" s="43"/>
      <c r="HOQ83" s="43"/>
      <c r="HOR83" s="43"/>
      <c r="HOS83" s="43"/>
      <c r="HOT83" s="43"/>
      <c r="HOU83" s="43"/>
      <c r="HOV83" s="43"/>
      <c r="HOW83" s="43"/>
      <c r="HOX83" s="43"/>
      <c r="HOY83" s="43"/>
      <c r="HOZ83" s="43"/>
      <c r="HPA83" s="43"/>
      <c r="HPB83" s="43"/>
      <c r="HPC83" s="43"/>
      <c r="HPD83" s="43"/>
      <c r="HPE83" s="43"/>
      <c r="HPF83" s="43"/>
      <c r="HPG83" s="43"/>
      <c r="HPH83" s="43"/>
      <c r="HPI83" s="43"/>
      <c r="HPJ83" s="43"/>
      <c r="HPK83" s="43"/>
      <c r="HPL83" s="43"/>
      <c r="HPM83" s="43"/>
      <c r="HPN83" s="43"/>
      <c r="HPO83" s="43"/>
      <c r="HPP83" s="43"/>
      <c r="HPQ83" s="43"/>
      <c r="HPR83" s="43"/>
      <c r="HPS83" s="43"/>
      <c r="HPT83" s="43"/>
      <c r="HPU83" s="43"/>
      <c r="HPV83" s="43"/>
      <c r="HPW83" s="43"/>
      <c r="HPX83" s="43"/>
      <c r="HPY83" s="43"/>
      <c r="HPZ83" s="43"/>
      <c r="HQA83" s="43"/>
      <c r="HQB83" s="43"/>
      <c r="HQC83" s="43"/>
      <c r="HQD83" s="43"/>
      <c r="HQE83" s="43"/>
      <c r="HQF83" s="43"/>
      <c r="HQG83" s="43"/>
      <c r="HQH83" s="43"/>
      <c r="HQI83" s="43"/>
      <c r="HQJ83" s="43"/>
      <c r="HQK83" s="43"/>
      <c r="HQL83" s="43"/>
      <c r="HQM83" s="43"/>
      <c r="HQN83" s="43"/>
      <c r="HQO83" s="43"/>
      <c r="HQP83" s="43"/>
      <c r="HQQ83" s="43"/>
      <c r="HQR83" s="43"/>
      <c r="HQS83" s="43"/>
      <c r="HQT83" s="43"/>
      <c r="HQU83" s="43"/>
      <c r="HQV83" s="43"/>
      <c r="HQW83" s="43"/>
      <c r="HQX83" s="43"/>
      <c r="HQY83" s="43"/>
      <c r="HQZ83" s="43"/>
      <c r="HRA83" s="43"/>
      <c r="HRB83" s="43"/>
      <c r="HRC83" s="43"/>
      <c r="HRD83" s="43"/>
      <c r="HRE83" s="43"/>
      <c r="HRF83" s="43"/>
      <c r="HRG83" s="43"/>
      <c r="HRH83" s="43"/>
      <c r="HRI83" s="43"/>
      <c r="HRJ83" s="43"/>
      <c r="HRK83" s="43"/>
      <c r="HRL83" s="43"/>
      <c r="HRM83" s="43"/>
      <c r="HRN83" s="43"/>
      <c r="HRO83" s="43"/>
      <c r="HRP83" s="43"/>
      <c r="HRQ83" s="43"/>
      <c r="HRR83" s="43"/>
      <c r="HRS83" s="43"/>
      <c r="HRT83" s="43"/>
      <c r="HRU83" s="43"/>
      <c r="HRV83" s="43"/>
      <c r="HRW83" s="43"/>
      <c r="HRX83" s="43"/>
      <c r="HRY83" s="43"/>
      <c r="HRZ83" s="43"/>
      <c r="HSA83" s="43"/>
      <c r="HSB83" s="43"/>
      <c r="HSC83" s="43"/>
      <c r="HSD83" s="43"/>
      <c r="HSE83" s="43"/>
      <c r="HSF83" s="43"/>
      <c r="HSG83" s="43"/>
      <c r="HSH83" s="43"/>
      <c r="HSI83" s="43"/>
      <c r="HSJ83" s="43"/>
      <c r="HSK83" s="43"/>
      <c r="HSL83" s="43"/>
      <c r="HSM83" s="43"/>
      <c r="HSN83" s="43"/>
      <c r="HSO83" s="43"/>
      <c r="HSP83" s="43"/>
      <c r="HSQ83" s="43"/>
      <c r="HSR83" s="43"/>
      <c r="HSS83" s="43"/>
      <c r="HST83" s="43"/>
      <c r="HSU83" s="43"/>
      <c r="HSV83" s="43"/>
      <c r="HSW83" s="43"/>
      <c r="HSX83" s="43"/>
      <c r="HSY83" s="43"/>
      <c r="HSZ83" s="43"/>
      <c r="HTA83" s="43"/>
      <c r="HTB83" s="43"/>
      <c r="HTC83" s="43"/>
      <c r="HTD83" s="43"/>
      <c r="HTE83" s="43"/>
      <c r="HTF83" s="43"/>
      <c r="HTG83" s="43"/>
      <c r="HTH83" s="43"/>
      <c r="HTI83" s="43"/>
      <c r="HTJ83" s="43"/>
      <c r="HTK83" s="43"/>
      <c r="HTL83" s="43"/>
      <c r="HTM83" s="43"/>
      <c r="HTN83" s="43"/>
      <c r="HTO83" s="43"/>
      <c r="HTP83" s="43"/>
      <c r="HTQ83" s="43"/>
      <c r="HTR83" s="43"/>
      <c r="HTS83" s="43"/>
      <c r="HTT83" s="43"/>
      <c r="HTU83" s="43"/>
      <c r="HTV83" s="43"/>
      <c r="HTW83" s="43"/>
      <c r="HTX83" s="43"/>
      <c r="HTY83" s="43"/>
      <c r="HTZ83" s="43"/>
      <c r="HUA83" s="43"/>
      <c r="HUB83" s="43"/>
      <c r="HUC83" s="43"/>
      <c r="HUD83" s="43"/>
      <c r="HUE83" s="43"/>
      <c r="HUF83" s="43"/>
      <c r="HUG83" s="43"/>
      <c r="HUH83" s="43"/>
      <c r="HUI83" s="43"/>
      <c r="HUJ83" s="43"/>
      <c r="HUK83" s="43"/>
      <c r="HUL83" s="43"/>
      <c r="HUM83" s="43"/>
      <c r="HUN83" s="43"/>
      <c r="HUO83" s="43"/>
      <c r="HUP83" s="43"/>
      <c r="HUQ83" s="43"/>
      <c r="HUR83" s="43"/>
      <c r="HUS83" s="43"/>
      <c r="HUT83" s="43"/>
      <c r="HUU83" s="43"/>
      <c r="HUV83" s="43"/>
      <c r="HUW83" s="43"/>
      <c r="HUX83" s="43"/>
      <c r="HUY83" s="43"/>
      <c r="HUZ83" s="43"/>
      <c r="HVA83" s="43"/>
      <c r="HVB83" s="43"/>
      <c r="HVC83" s="43"/>
      <c r="HVD83" s="43"/>
      <c r="HVE83" s="43"/>
      <c r="HVF83" s="43"/>
      <c r="HVG83" s="43"/>
      <c r="HVH83" s="43"/>
      <c r="HVI83" s="43"/>
      <c r="HVJ83" s="43"/>
      <c r="HVK83" s="43"/>
      <c r="HVL83" s="43"/>
      <c r="HVM83" s="43"/>
      <c r="HVN83" s="43"/>
      <c r="HVO83" s="43"/>
      <c r="HVP83" s="43"/>
      <c r="HVQ83" s="43"/>
      <c r="HVR83" s="43"/>
      <c r="HVS83" s="43"/>
      <c r="HVT83" s="43"/>
      <c r="HVU83" s="43"/>
      <c r="HVV83" s="43"/>
      <c r="HVW83" s="43"/>
      <c r="HVX83" s="43"/>
      <c r="HVY83" s="43"/>
      <c r="HVZ83" s="43"/>
      <c r="HWA83" s="43"/>
      <c r="HWB83" s="43"/>
      <c r="HWC83" s="43"/>
      <c r="HWD83" s="43"/>
      <c r="HWE83" s="43"/>
      <c r="HWF83" s="43"/>
      <c r="HWG83" s="43"/>
      <c r="HWH83" s="43"/>
      <c r="HWI83" s="43"/>
      <c r="HWJ83" s="43"/>
      <c r="HWK83" s="43"/>
      <c r="HWL83" s="43"/>
      <c r="HWM83" s="43"/>
      <c r="HWN83" s="43"/>
      <c r="HWO83" s="43"/>
      <c r="HWP83" s="43"/>
      <c r="HWQ83" s="43"/>
      <c r="HWR83" s="43"/>
      <c r="HWS83" s="43"/>
      <c r="HWT83" s="43"/>
      <c r="HWU83" s="43"/>
      <c r="HWV83" s="43"/>
      <c r="HWW83" s="43"/>
      <c r="HWX83" s="43"/>
      <c r="HWY83" s="43"/>
      <c r="HWZ83" s="43"/>
      <c r="HXA83" s="43"/>
      <c r="HXB83" s="43"/>
      <c r="HXC83" s="43"/>
      <c r="HXD83" s="43"/>
      <c r="HXE83" s="43"/>
      <c r="HXF83" s="43"/>
      <c r="HXG83" s="43"/>
      <c r="HXH83" s="43"/>
      <c r="HXI83" s="43"/>
      <c r="HXJ83" s="43"/>
      <c r="HXK83" s="43"/>
      <c r="HXL83" s="43"/>
      <c r="HXM83" s="43"/>
      <c r="HXN83" s="43"/>
      <c r="HXO83" s="43"/>
      <c r="HXP83" s="43"/>
      <c r="HXQ83" s="43"/>
      <c r="HXR83" s="43"/>
      <c r="HXS83" s="43"/>
      <c r="HXT83" s="43"/>
      <c r="HXU83" s="43"/>
      <c r="HXV83" s="43"/>
      <c r="HXW83" s="43"/>
      <c r="HXX83" s="43"/>
      <c r="HXY83" s="43"/>
      <c r="HXZ83" s="43"/>
      <c r="HYA83" s="43"/>
      <c r="HYB83" s="43"/>
      <c r="HYC83" s="43"/>
      <c r="HYD83" s="43"/>
      <c r="HYE83" s="43"/>
      <c r="HYF83" s="43"/>
      <c r="HYG83" s="43"/>
      <c r="HYH83" s="43"/>
      <c r="HYI83" s="43"/>
      <c r="HYJ83" s="43"/>
      <c r="HYK83" s="43"/>
      <c r="HYL83" s="43"/>
      <c r="HYM83" s="43"/>
      <c r="HYN83" s="43"/>
      <c r="HYO83" s="43"/>
      <c r="HYP83" s="43"/>
      <c r="HYQ83" s="43"/>
      <c r="HYR83" s="43"/>
      <c r="HYS83" s="43"/>
      <c r="HYT83" s="43"/>
      <c r="HYU83" s="43"/>
      <c r="HYV83" s="43"/>
      <c r="HYW83" s="43"/>
      <c r="HYX83" s="43"/>
      <c r="HYY83" s="43"/>
      <c r="HYZ83" s="43"/>
      <c r="HZA83" s="43"/>
      <c r="HZB83" s="43"/>
      <c r="HZC83" s="43"/>
      <c r="HZD83" s="43"/>
      <c r="HZE83" s="43"/>
      <c r="HZF83" s="43"/>
      <c r="HZG83" s="43"/>
      <c r="HZH83" s="43"/>
      <c r="HZI83" s="43"/>
      <c r="HZJ83" s="43"/>
      <c r="HZK83" s="43"/>
      <c r="HZL83" s="43"/>
      <c r="HZM83" s="43"/>
      <c r="HZN83" s="43"/>
      <c r="HZO83" s="43"/>
      <c r="HZP83" s="43"/>
      <c r="HZQ83" s="43"/>
      <c r="HZR83" s="43"/>
      <c r="HZS83" s="43"/>
      <c r="HZT83" s="43"/>
      <c r="HZU83" s="43"/>
      <c r="HZV83" s="43"/>
      <c r="HZW83" s="43"/>
      <c r="HZX83" s="43"/>
      <c r="HZY83" s="43"/>
      <c r="HZZ83" s="43"/>
      <c r="IAA83" s="43"/>
      <c r="IAB83" s="43"/>
      <c r="IAC83" s="43"/>
      <c r="IAD83" s="43"/>
      <c r="IAE83" s="43"/>
      <c r="IAF83" s="43"/>
      <c r="IAG83" s="43"/>
      <c r="IAH83" s="43"/>
      <c r="IAI83" s="43"/>
      <c r="IAJ83" s="43"/>
      <c r="IAK83" s="43"/>
      <c r="IAL83" s="43"/>
      <c r="IAM83" s="43"/>
      <c r="IAN83" s="43"/>
      <c r="IAO83" s="43"/>
      <c r="IAP83" s="43"/>
      <c r="IAQ83" s="43"/>
      <c r="IAR83" s="43"/>
      <c r="IAS83" s="43"/>
      <c r="IAT83" s="43"/>
      <c r="IAU83" s="43"/>
      <c r="IAV83" s="43"/>
      <c r="IAW83" s="43"/>
      <c r="IAX83" s="43"/>
      <c r="IAY83" s="43"/>
      <c r="IAZ83" s="43"/>
      <c r="IBA83" s="43"/>
      <c r="IBB83" s="43"/>
      <c r="IBC83" s="43"/>
      <c r="IBD83" s="43"/>
      <c r="IBE83" s="43"/>
      <c r="IBF83" s="43"/>
      <c r="IBG83" s="43"/>
      <c r="IBH83" s="43"/>
      <c r="IBI83" s="43"/>
      <c r="IBJ83" s="43"/>
      <c r="IBK83" s="43"/>
      <c r="IBL83" s="43"/>
      <c r="IBM83" s="43"/>
      <c r="IBN83" s="43"/>
      <c r="IBO83" s="43"/>
      <c r="IBP83" s="43"/>
      <c r="IBQ83" s="43"/>
      <c r="IBR83" s="43"/>
      <c r="IBS83" s="43"/>
      <c r="IBT83" s="43"/>
      <c r="IBU83" s="43"/>
      <c r="IBV83" s="43"/>
      <c r="IBW83" s="43"/>
      <c r="IBX83" s="43"/>
      <c r="IBY83" s="43"/>
      <c r="IBZ83" s="43"/>
      <c r="ICA83" s="43"/>
      <c r="ICB83" s="43"/>
      <c r="ICC83" s="43"/>
      <c r="ICD83" s="43"/>
      <c r="ICE83" s="43"/>
      <c r="ICF83" s="43"/>
      <c r="ICG83" s="43"/>
      <c r="ICH83" s="43"/>
      <c r="ICI83" s="43"/>
      <c r="ICJ83" s="43"/>
      <c r="ICK83" s="43"/>
      <c r="ICL83" s="43"/>
      <c r="ICM83" s="43"/>
      <c r="ICN83" s="43"/>
      <c r="ICO83" s="43"/>
      <c r="ICP83" s="43"/>
      <c r="ICQ83" s="43"/>
      <c r="ICR83" s="43"/>
      <c r="ICS83" s="43"/>
      <c r="ICT83" s="43"/>
      <c r="ICU83" s="43"/>
      <c r="ICV83" s="43"/>
      <c r="ICW83" s="43"/>
      <c r="ICX83" s="43"/>
      <c r="ICY83" s="43"/>
      <c r="ICZ83" s="43"/>
      <c r="IDA83" s="43"/>
      <c r="IDB83" s="43"/>
      <c r="IDC83" s="43"/>
      <c r="IDD83" s="43"/>
      <c r="IDE83" s="43"/>
      <c r="IDF83" s="43"/>
      <c r="IDG83" s="43"/>
      <c r="IDH83" s="43"/>
      <c r="IDI83" s="43"/>
      <c r="IDJ83" s="43"/>
      <c r="IDK83" s="43"/>
      <c r="IDL83" s="43"/>
      <c r="IDM83" s="43"/>
      <c r="IDN83" s="43"/>
      <c r="IDO83" s="43"/>
      <c r="IDP83" s="43"/>
      <c r="IDQ83" s="43"/>
      <c r="IDR83" s="43"/>
      <c r="IDS83" s="43"/>
      <c r="IDT83" s="43"/>
      <c r="IDU83" s="43"/>
      <c r="IDV83" s="43"/>
      <c r="IDW83" s="43"/>
      <c r="IDX83" s="43"/>
      <c r="IDY83" s="43"/>
      <c r="IDZ83" s="43"/>
      <c r="IEA83" s="43"/>
      <c r="IEB83" s="43"/>
      <c r="IEC83" s="43"/>
      <c r="IED83" s="43"/>
      <c r="IEE83" s="43"/>
      <c r="IEF83" s="43"/>
      <c r="IEG83" s="43"/>
      <c r="IEH83" s="43"/>
      <c r="IEI83" s="43"/>
      <c r="IEJ83" s="43"/>
      <c r="IEK83" s="43"/>
      <c r="IEL83" s="43"/>
      <c r="IEM83" s="43"/>
      <c r="IEN83" s="43"/>
      <c r="IEO83" s="43"/>
      <c r="IEP83" s="43"/>
      <c r="IEQ83" s="43"/>
      <c r="IER83" s="43"/>
      <c r="IES83" s="43"/>
      <c r="IET83" s="43"/>
      <c r="IEU83" s="43"/>
      <c r="IEV83" s="43"/>
      <c r="IEW83" s="43"/>
      <c r="IEX83" s="43"/>
      <c r="IEY83" s="43"/>
      <c r="IEZ83" s="43"/>
      <c r="IFA83" s="43"/>
      <c r="IFB83" s="43"/>
      <c r="IFC83" s="43"/>
      <c r="IFD83" s="43"/>
      <c r="IFE83" s="43"/>
      <c r="IFF83" s="43"/>
      <c r="IFG83" s="43"/>
      <c r="IFH83" s="43"/>
      <c r="IFI83" s="43"/>
      <c r="IFJ83" s="43"/>
      <c r="IFK83" s="43"/>
      <c r="IFL83" s="43"/>
      <c r="IFM83" s="43"/>
      <c r="IFN83" s="43"/>
      <c r="IFO83" s="43"/>
      <c r="IFP83" s="43"/>
      <c r="IFQ83" s="43"/>
      <c r="IFR83" s="43"/>
      <c r="IFS83" s="43"/>
      <c r="IFT83" s="43"/>
      <c r="IFU83" s="43"/>
      <c r="IFV83" s="43"/>
      <c r="IFW83" s="43"/>
      <c r="IFX83" s="43"/>
      <c r="IFY83" s="43"/>
      <c r="IFZ83" s="43"/>
      <c r="IGA83" s="43"/>
      <c r="IGB83" s="43"/>
      <c r="IGC83" s="43"/>
      <c r="IGD83" s="43"/>
      <c r="IGE83" s="43"/>
      <c r="IGF83" s="43"/>
      <c r="IGG83" s="43"/>
      <c r="IGH83" s="43"/>
      <c r="IGI83" s="43"/>
      <c r="IGJ83" s="43"/>
      <c r="IGK83" s="43"/>
      <c r="IGL83" s="43"/>
      <c r="IGM83" s="43"/>
      <c r="IGN83" s="43"/>
      <c r="IGO83" s="43"/>
      <c r="IGP83" s="43"/>
      <c r="IGQ83" s="43"/>
      <c r="IGR83" s="43"/>
      <c r="IGS83" s="43"/>
      <c r="IGT83" s="43"/>
      <c r="IGU83" s="43"/>
      <c r="IGV83" s="43"/>
      <c r="IGW83" s="43"/>
      <c r="IGX83" s="43"/>
      <c r="IGY83" s="43"/>
      <c r="IGZ83" s="43"/>
      <c r="IHA83" s="43"/>
      <c r="IHB83" s="43"/>
      <c r="IHC83" s="43"/>
      <c r="IHD83" s="43"/>
      <c r="IHE83" s="43"/>
      <c r="IHF83" s="43"/>
      <c r="IHG83" s="43"/>
      <c r="IHH83" s="43"/>
      <c r="IHI83" s="43"/>
      <c r="IHJ83" s="43"/>
      <c r="IHK83" s="43"/>
      <c r="IHL83" s="43"/>
      <c r="IHM83" s="43"/>
      <c r="IHN83" s="43"/>
      <c r="IHO83" s="43"/>
      <c r="IHP83" s="43"/>
      <c r="IHQ83" s="43"/>
      <c r="IHR83" s="43"/>
      <c r="IHS83" s="43"/>
      <c r="IHT83" s="43"/>
      <c r="IHU83" s="43"/>
      <c r="IHV83" s="43"/>
      <c r="IHW83" s="43"/>
      <c r="IHX83" s="43"/>
      <c r="IHY83" s="43"/>
      <c r="IHZ83" s="43"/>
      <c r="IIA83" s="43"/>
      <c r="IIB83" s="43"/>
      <c r="IIC83" s="43"/>
      <c r="IID83" s="43"/>
      <c r="IIE83" s="43"/>
      <c r="IIF83" s="43"/>
      <c r="IIG83" s="43"/>
      <c r="IIH83" s="43"/>
      <c r="III83" s="43"/>
      <c r="IIJ83" s="43"/>
      <c r="IIK83" s="43"/>
      <c r="IIL83" s="43"/>
      <c r="IIM83" s="43"/>
      <c r="IIN83" s="43"/>
      <c r="IIO83" s="43"/>
      <c r="IIP83" s="43"/>
      <c r="IIQ83" s="43"/>
      <c r="IIR83" s="43"/>
      <c r="IIS83" s="43"/>
      <c r="IIT83" s="43"/>
      <c r="IIU83" s="43"/>
      <c r="IIV83" s="43"/>
      <c r="IIW83" s="43"/>
      <c r="IIX83" s="43"/>
      <c r="IIY83" s="43"/>
      <c r="IIZ83" s="43"/>
      <c r="IJA83" s="43"/>
      <c r="IJB83" s="43"/>
      <c r="IJC83" s="43"/>
      <c r="IJD83" s="43"/>
      <c r="IJE83" s="43"/>
      <c r="IJF83" s="43"/>
      <c r="IJG83" s="43"/>
      <c r="IJH83" s="43"/>
      <c r="IJI83" s="43"/>
      <c r="IJJ83" s="43"/>
      <c r="IJK83" s="43"/>
      <c r="IJL83" s="43"/>
      <c r="IJM83" s="43"/>
      <c r="IJN83" s="43"/>
      <c r="IJO83" s="43"/>
      <c r="IJP83" s="43"/>
      <c r="IJQ83" s="43"/>
      <c r="IJR83" s="43"/>
      <c r="IJS83" s="43"/>
      <c r="IJT83" s="43"/>
      <c r="IJU83" s="43"/>
      <c r="IJV83" s="43"/>
      <c r="IJW83" s="43"/>
      <c r="IJX83" s="43"/>
      <c r="IJY83" s="43"/>
      <c r="IJZ83" s="43"/>
      <c r="IKA83" s="43"/>
      <c r="IKB83" s="43"/>
      <c r="IKC83" s="43"/>
      <c r="IKD83" s="43"/>
      <c r="IKE83" s="43"/>
      <c r="IKF83" s="43"/>
      <c r="IKG83" s="43"/>
      <c r="IKH83" s="43"/>
      <c r="IKI83" s="43"/>
      <c r="IKJ83" s="43"/>
      <c r="IKK83" s="43"/>
      <c r="IKL83" s="43"/>
      <c r="IKM83" s="43"/>
      <c r="IKN83" s="43"/>
      <c r="IKO83" s="43"/>
      <c r="IKP83" s="43"/>
      <c r="IKQ83" s="43"/>
      <c r="IKR83" s="43"/>
      <c r="IKS83" s="43"/>
      <c r="IKT83" s="43"/>
      <c r="IKU83" s="43"/>
      <c r="IKV83" s="43"/>
      <c r="IKW83" s="43"/>
      <c r="IKX83" s="43"/>
      <c r="IKY83" s="43"/>
      <c r="IKZ83" s="43"/>
      <c r="ILA83" s="43"/>
      <c r="ILB83" s="43"/>
      <c r="ILC83" s="43"/>
      <c r="ILD83" s="43"/>
      <c r="ILE83" s="43"/>
      <c r="ILF83" s="43"/>
      <c r="ILG83" s="43"/>
      <c r="ILH83" s="43"/>
      <c r="ILI83" s="43"/>
      <c r="ILJ83" s="43"/>
      <c r="ILK83" s="43"/>
      <c r="ILL83" s="43"/>
      <c r="ILM83" s="43"/>
      <c r="ILN83" s="43"/>
      <c r="ILO83" s="43"/>
      <c r="ILP83" s="43"/>
      <c r="ILQ83" s="43"/>
      <c r="ILR83" s="43"/>
      <c r="ILS83" s="43"/>
      <c r="ILT83" s="43"/>
      <c r="ILU83" s="43"/>
      <c r="ILV83" s="43"/>
      <c r="ILW83" s="43"/>
      <c r="ILX83" s="43"/>
      <c r="ILY83" s="43"/>
      <c r="ILZ83" s="43"/>
      <c r="IMA83" s="43"/>
      <c r="IMB83" s="43"/>
      <c r="IMC83" s="43"/>
      <c r="IMD83" s="43"/>
      <c r="IME83" s="43"/>
      <c r="IMF83" s="43"/>
      <c r="IMG83" s="43"/>
      <c r="IMH83" s="43"/>
      <c r="IMI83" s="43"/>
      <c r="IMJ83" s="43"/>
      <c r="IMK83" s="43"/>
      <c r="IML83" s="43"/>
      <c r="IMM83" s="43"/>
      <c r="IMN83" s="43"/>
      <c r="IMO83" s="43"/>
      <c r="IMP83" s="43"/>
      <c r="IMQ83" s="43"/>
      <c r="IMR83" s="43"/>
      <c r="IMS83" s="43"/>
      <c r="IMT83" s="43"/>
      <c r="IMU83" s="43"/>
      <c r="IMV83" s="43"/>
      <c r="IMW83" s="43"/>
      <c r="IMX83" s="43"/>
      <c r="IMY83" s="43"/>
      <c r="IMZ83" s="43"/>
      <c r="INA83" s="43"/>
      <c r="INB83" s="43"/>
      <c r="INC83" s="43"/>
      <c r="IND83" s="43"/>
      <c r="INE83" s="43"/>
      <c r="INF83" s="43"/>
      <c r="ING83" s="43"/>
      <c r="INH83" s="43"/>
      <c r="INI83" s="43"/>
      <c r="INJ83" s="43"/>
      <c r="INK83" s="43"/>
      <c r="INL83" s="43"/>
      <c r="INM83" s="43"/>
      <c r="INN83" s="43"/>
      <c r="INO83" s="43"/>
      <c r="INP83" s="43"/>
      <c r="INQ83" s="43"/>
      <c r="INR83" s="43"/>
      <c r="INS83" s="43"/>
      <c r="INT83" s="43"/>
      <c r="INU83" s="43"/>
      <c r="INV83" s="43"/>
      <c r="INW83" s="43"/>
      <c r="INX83" s="43"/>
      <c r="INY83" s="43"/>
      <c r="INZ83" s="43"/>
      <c r="IOA83" s="43"/>
      <c r="IOB83" s="43"/>
      <c r="IOC83" s="43"/>
      <c r="IOD83" s="43"/>
      <c r="IOE83" s="43"/>
      <c r="IOF83" s="43"/>
      <c r="IOG83" s="43"/>
      <c r="IOH83" s="43"/>
      <c r="IOI83" s="43"/>
      <c r="IOJ83" s="43"/>
      <c r="IOK83" s="43"/>
      <c r="IOL83" s="43"/>
      <c r="IOM83" s="43"/>
      <c r="ION83" s="43"/>
      <c r="IOO83" s="43"/>
      <c r="IOP83" s="43"/>
      <c r="IOQ83" s="43"/>
      <c r="IOR83" s="43"/>
      <c r="IOS83" s="43"/>
      <c r="IOT83" s="43"/>
      <c r="IOU83" s="43"/>
      <c r="IOV83" s="43"/>
      <c r="IOW83" s="43"/>
      <c r="IOX83" s="43"/>
      <c r="IOY83" s="43"/>
      <c r="IOZ83" s="43"/>
      <c r="IPA83" s="43"/>
      <c r="IPB83" s="43"/>
      <c r="IPC83" s="43"/>
      <c r="IPD83" s="43"/>
      <c r="IPE83" s="43"/>
      <c r="IPF83" s="43"/>
      <c r="IPG83" s="43"/>
      <c r="IPH83" s="43"/>
      <c r="IPI83" s="43"/>
      <c r="IPJ83" s="43"/>
      <c r="IPK83" s="43"/>
      <c r="IPL83" s="43"/>
      <c r="IPM83" s="43"/>
      <c r="IPN83" s="43"/>
      <c r="IPO83" s="43"/>
      <c r="IPP83" s="43"/>
      <c r="IPQ83" s="43"/>
      <c r="IPR83" s="43"/>
      <c r="IPS83" s="43"/>
      <c r="IPT83" s="43"/>
      <c r="IPU83" s="43"/>
      <c r="IPV83" s="43"/>
      <c r="IPW83" s="43"/>
      <c r="IPX83" s="43"/>
      <c r="IPY83" s="43"/>
      <c r="IPZ83" s="43"/>
      <c r="IQA83" s="43"/>
      <c r="IQB83" s="43"/>
      <c r="IQC83" s="43"/>
      <c r="IQD83" s="43"/>
      <c r="IQE83" s="43"/>
      <c r="IQF83" s="43"/>
      <c r="IQG83" s="43"/>
      <c r="IQH83" s="43"/>
      <c r="IQI83" s="43"/>
      <c r="IQJ83" s="43"/>
      <c r="IQK83" s="43"/>
      <c r="IQL83" s="43"/>
      <c r="IQM83" s="43"/>
      <c r="IQN83" s="43"/>
      <c r="IQO83" s="43"/>
      <c r="IQP83" s="43"/>
      <c r="IQQ83" s="43"/>
      <c r="IQR83" s="43"/>
      <c r="IQS83" s="43"/>
      <c r="IQT83" s="43"/>
      <c r="IQU83" s="43"/>
      <c r="IQV83" s="43"/>
      <c r="IQW83" s="43"/>
      <c r="IQX83" s="43"/>
      <c r="IQY83" s="43"/>
      <c r="IQZ83" s="43"/>
      <c r="IRA83" s="43"/>
      <c r="IRB83" s="43"/>
      <c r="IRC83" s="43"/>
      <c r="IRD83" s="43"/>
      <c r="IRE83" s="43"/>
      <c r="IRF83" s="43"/>
      <c r="IRG83" s="43"/>
      <c r="IRH83" s="43"/>
      <c r="IRI83" s="43"/>
      <c r="IRJ83" s="43"/>
      <c r="IRK83" s="43"/>
      <c r="IRL83" s="43"/>
      <c r="IRM83" s="43"/>
      <c r="IRN83" s="43"/>
      <c r="IRO83" s="43"/>
      <c r="IRP83" s="43"/>
      <c r="IRQ83" s="43"/>
      <c r="IRR83" s="43"/>
      <c r="IRS83" s="43"/>
      <c r="IRT83" s="43"/>
      <c r="IRU83" s="43"/>
      <c r="IRV83" s="43"/>
      <c r="IRW83" s="43"/>
      <c r="IRX83" s="43"/>
      <c r="IRY83" s="43"/>
      <c r="IRZ83" s="43"/>
      <c r="ISA83" s="43"/>
      <c r="ISB83" s="43"/>
      <c r="ISC83" s="43"/>
      <c r="ISD83" s="43"/>
      <c r="ISE83" s="43"/>
      <c r="ISF83" s="43"/>
      <c r="ISG83" s="43"/>
      <c r="ISH83" s="43"/>
      <c r="ISI83" s="43"/>
      <c r="ISJ83" s="43"/>
      <c r="ISK83" s="43"/>
      <c r="ISL83" s="43"/>
      <c r="ISM83" s="43"/>
      <c r="ISN83" s="43"/>
      <c r="ISO83" s="43"/>
      <c r="ISP83" s="43"/>
      <c r="ISQ83" s="43"/>
      <c r="ISR83" s="43"/>
      <c r="ISS83" s="43"/>
      <c r="IST83" s="43"/>
      <c r="ISU83" s="43"/>
      <c r="ISV83" s="43"/>
      <c r="ISW83" s="43"/>
      <c r="ISX83" s="43"/>
      <c r="ISY83" s="43"/>
      <c r="ISZ83" s="43"/>
      <c r="ITA83" s="43"/>
      <c r="ITB83" s="43"/>
      <c r="ITC83" s="43"/>
      <c r="ITD83" s="43"/>
      <c r="ITE83" s="43"/>
      <c r="ITF83" s="43"/>
      <c r="ITG83" s="43"/>
      <c r="ITH83" s="43"/>
      <c r="ITI83" s="43"/>
      <c r="ITJ83" s="43"/>
      <c r="ITK83" s="43"/>
      <c r="ITL83" s="43"/>
      <c r="ITM83" s="43"/>
      <c r="ITN83" s="43"/>
      <c r="ITO83" s="43"/>
      <c r="ITP83" s="43"/>
      <c r="ITQ83" s="43"/>
      <c r="ITR83" s="43"/>
      <c r="ITS83" s="43"/>
      <c r="ITT83" s="43"/>
      <c r="ITU83" s="43"/>
      <c r="ITV83" s="43"/>
      <c r="ITW83" s="43"/>
      <c r="ITX83" s="43"/>
      <c r="ITY83" s="43"/>
      <c r="ITZ83" s="43"/>
      <c r="IUA83" s="43"/>
      <c r="IUB83" s="43"/>
      <c r="IUC83" s="43"/>
      <c r="IUD83" s="43"/>
      <c r="IUE83" s="43"/>
      <c r="IUF83" s="43"/>
      <c r="IUG83" s="43"/>
      <c r="IUH83" s="43"/>
      <c r="IUI83" s="43"/>
      <c r="IUJ83" s="43"/>
      <c r="IUK83" s="43"/>
      <c r="IUL83" s="43"/>
      <c r="IUM83" s="43"/>
      <c r="IUN83" s="43"/>
      <c r="IUO83" s="43"/>
      <c r="IUP83" s="43"/>
      <c r="IUQ83" s="43"/>
      <c r="IUR83" s="43"/>
      <c r="IUS83" s="43"/>
      <c r="IUT83" s="43"/>
      <c r="IUU83" s="43"/>
      <c r="IUV83" s="43"/>
      <c r="IUW83" s="43"/>
      <c r="IUX83" s="43"/>
      <c r="IUY83" s="43"/>
      <c r="IUZ83" s="43"/>
      <c r="IVA83" s="43"/>
      <c r="IVB83" s="43"/>
      <c r="IVC83" s="43"/>
      <c r="IVD83" s="43"/>
      <c r="IVE83" s="43"/>
      <c r="IVF83" s="43"/>
      <c r="IVG83" s="43"/>
      <c r="IVH83" s="43"/>
      <c r="IVI83" s="43"/>
      <c r="IVJ83" s="43"/>
      <c r="IVK83" s="43"/>
      <c r="IVL83" s="43"/>
      <c r="IVM83" s="43"/>
      <c r="IVN83" s="43"/>
      <c r="IVO83" s="43"/>
      <c r="IVP83" s="43"/>
      <c r="IVQ83" s="43"/>
      <c r="IVR83" s="43"/>
      <c r="IVS83" s="43"/>
      <c r="IVT83" s="43"/>
      <c r="IVU83" s="43"/>
      <c r="IVV83" s="43"/>
      <c r="IVW83" s="43"/>
      <c r="IVX83" s="43"/>
      <c r="IVY83" s="43"/>
      <c r="IVZ83" s="43"/>
      <c r="IWA83" s="43"/>
      <c r="IWB83" s="43"/>
      <c r="IWC83" s="43"/>
      <c r="IWD83" s="43"/>
      <c r="IWE83" s="43"/>
      <c r="IWF83" s="43"/>
      <c r="IWG83" s="43"/>
      <c r="IWH83" s="43"/>
      <c r="IWI83" s="43"/>
      <c r="IWJ83" s="43"/>
      <c r="IWK83" s="43"/>
      <c r="IWL83" s="43"/>
      <c r="IWM83" s="43"/>
      <c r="IWN83" s="43"/>
      <c r="IWO83" s="43"/>
      <c r="IWP83" s="43"/>
      <c r="IWQ83" s="43"/>
      <c r="IWR83" s="43"/>
      <c r="IWS83" s="43"/>
      <c r="IWT83" s="43"/>
      <c r="IWU83" s="43"/>
      <c r="IWV83" s="43"/>
      <c r="IWW83" s="43"/>
      <c r="IWX83" s="43"/>
      <c r="IWY83" s="43"/>
      <c r="IWZ83" s="43"/>
      <c r="IXA83" s="43"/>
      <c r="IXB83" s="43"/>
      <c r="IXC83" s="43"/>
      <c r="IXD83" s="43"/>
      <c r="IXE83" s="43"/>
      <c r="IXF83" s="43"/>
      <c r="IXG83" s="43"/>
      <c r="IXH83" s="43"/>
      <c r="IXI83" s="43"/>
      <c r="IXJ83" s="43"/>
      <c r="IXK83" s="43"/>
      <c r="IXL83" s="43"/>
      <c r="IXM83" s="43"/>
      <c r="IXN83" s="43"/>
      <c r="IXO83" s="43"/>
      <c r="IXP83" s="43"/>
      <c r="IXQ83" s="43"/>
      <c r="IXR83" s="43"/>
      <c r="IXS83" s="43"/>
      <c r="IXT83" s="43"/>
      <c r="IXU83" s="43"/>
      <c r="IXV83" s="43"/>
      <c r="IXW83" s="43"/>
      <c r="IXX83" s="43"/>
      <c r="IXY83" s="43"/>
      <c r="IXZ83" s="43"/>
      <c r="IYA83" s="43"/>
      <c r="IYB83" s="43"/>
      <c r="IYC83" s="43"/>
      <c r="IYD83" s="43"/>
      <c r="IYE83" s="43"/>
      <c r="IYF83" s="43"/>
      <c r="IYG83" s="43"/>
      <c r="IYH83" s="43"/>
      <c r="IYI83" s="43"/>
      <c r="IYJ83" s="43"/>
      <c r="IYK83" s="43"/>
      <c r="IYL83" s="43"/>
      <c r="IYM83" s="43"/>
      <c r="IYN83" s="43"/>
      <c r="IYO83" s="43"/>
      <c r="IYP83" s="43"/>
      <c r="IYQ83" s="43"/>
      <c r="IYR83" s="43"/>
      <c r="IYS83" s="43"/>
      <c r="IYT83" s="43"/>
      <c r="IYU83" s="43"/>
      <c r="IYV83" s="43"/>
      <c r="IYW83" s="43"/>
      <c r="IYX83" s="43"/>
      <c r="IYY83" s="43"/>
      <c r="IYZ83" s="43"/>
      <c r="IZA83" s="43"/>
      <c r="IZB83" s="43"/>
      <c r="IZC83" s="43"/>
      <c r="IZD83" s="43"/>
      <c r="IZE83" s="43"/>
      <c r="IZF83" s="43"/>
      <c r="IZG83" s="43"/>
      <c r="IZH83" s="43"/>
      <c r="IZI83" s="43"/>
      <c r="IZJ83" s="43"/>
      <c r="IZK83" s="43"/>
      <c r="IZL83" s="43"/>
      <c r="IZM83" s="43"/>
      <c r="IZN83" s="43"/>
      <c r="IZO83" s="43"/>
      <c r="IZP83" s="43"/>
      <c r="IZQ83" s="43"/>
      <c r="IZR83" s="43"/>
      <c r="IZS83" s="43"/>
      <c r="IZT83" s="43"/>
      <c r="IZU83" s="43"/>
      <c r="IZV83" s="43"/>
      <c r="IZW83" s="43"/>
      <c r="IZX83" s="43"/>
      <c r="IZY83" s="43"/>
      <c r="IZZ83" s="43"/>
      <c r="JAA83" s="43"/>
      <c r="JAB83" s="43"/>
      <c r="JAC83" s="43"/>
      <c r="JAD83" s="43"/>
      <c r="JAE83" s="43"/>
      <c r="JAF83" s="43"/>
      <c r="JAG83" s="43"/>
      <c r="JAH83" s="43"/>
      <c r="JAI83" s="43"/>
      <c r="JAJ83" s="43"/>
      <c r="JAK83" s="43"/>
      <c r="JAL83" s="43"/>
      <c r="JAM83" s="43"/>
      <c r="JAN83" s="43"/>
      <c r="JAO83" s="43"/>
      <c r="JAP83" s="43"/>
      <c r="JAQ83" s="43"/>
      <c r="JAR83" s="43"/>
      <c r="JAS83" s="43"/>
      <c r="JAT83" s="43"/>
      <c r="JAU83" s="43"/>
      <c r="JAV83" s="43"/>
      <c r="JAW83" s="43"/>
      <c r="JAX83" s="43"/>
      <c r="JAY83" s="43"/>
      <c r="JAZ83" s="43"/>
      <c r="JBA83" s="43"/>
      <c r="JBB83" s="43"/>
      <c r="JBC83" s="43"/>
      <c r="JBD83" s="43"/>
      <c r="JBE83" s="43"/>
      <c r="JBF83" s="43"/>
      <c r="JBG83" s="43"/>
      <c r="JBH83" s="43"/>
      <c r="JBI83" s="43"/>
      <c r="JBJ83" s="43"/>
      <c r="JBK83" s="43"/>
      <c r="JBL83" s="43"/>
      <c r="JBM83" s="43"/>
      <c r="JBN83" s="43"/>
      <c r="JBO83" s="43"/>
      <c r="JBP83" s="43"/>
      <c r="JBQ83" s="43"/>
      <c r="JBR83" s="43"/>
      <c r="JBS83" s="43"/>
      <c r="JBT83" s="43"/>
      <c r="JBU83" s="43"/>
      <c r="JBV83" s="43"/>
      <c r="JBW83" s="43"/>
      <c r="JBX83" s="43"/>
      <c r="JBY83" s="43"/>
      <c r="JBZ83" s="43"/>
      <c r="JCA83" s="43"/>
      <c r="JCB83" s="43"/>
      <c r="JCC83" s="43"/>
      <c r="JCD83" s="43"/>
      <c r="JCE83" s="43"/>
      <c r="JCF83" s="43"/>
      <c r="JCG83" s="43"/>
      <c r="JCH83" s="43"/>
      <c r="JCI83" s="43"/>
      <c r="JCJ83" s="43"/>
      <c r="JCK83" s="43"/>
      <c r="JCL83" s="43"/>
      <c r="JCM83" s="43"/>
      <c r="JCN83" s="43"/>
      <c r="JCO83" s="43"/>
      <c r="JCP83" s="43"/>
      <c r="JCQ83" s="43"/>
      <c r="JCR83" s="43"/>
      <c r="JCS83" s="43"/>
      <c r="JCT83" s="43"/>
      <c r="JCU83" s="43"/>
      <c r="JCV83" s="43"/>
      <c r="JCW83" s="43"/>
      <c r="JCX83" s="43"/>
      <c r="JCY83" s="43"/>
      <c r="JCZ83" s="43"/>
      <c r="JDA83" s="43"/>
      <c r="JDB83" s="43"/>
      <c r="JDC83" s="43"/>
      <c r="JDD83" s="43"/>
      <c r="JDE83" s="43"/>
      <c r="JDF83" s="43"/>
      <c r="JDG83" s="43"/>
      <c r="JDH83" s="43"/>
      <c r="JDI83" s="43"/>
      <c r="JDJ83" s="43"/>
      <c r="JDK83" s="43"/>
      <c r="JDL83" s="43"/>
      <c r="JDM83" s="43"/>
      <c r="JDN83" s="43"/>
      <c r="JDO83" s="43"/>
      <c r="JDP83" s="43"/>
      <c r="JDQ83" s="43"/>
      <c r="JDR83" s="43"/>
      <c r="JDS83" s="43"/>
      <c r="JDT83" s="43"/>
      <c r="JDU83" s="43"/>
      <c r="JDV83" s="43"/>
      <c r="JDW83" s="43"/>
      <c r="JDX83" s="43"/>
      <c r="JDY83" s="43"/>
      <c r="JDZ83" s="43"/>
      <c r="JEA83" s="43"/>
      <c r="JEB83" s="43"/>
      <c r="JEC83" s="43"/>
      <c r="JED83" s="43"/>
      <c r="JEE83" s="43"/>
      <c r="JEF83" s="43"/>
      <c r="JEG83" s="43"/>
      <c r="JEH83" s="43"/>
      <c r="JEI83" s="43"/>
      <c r="JEJ83" s="43"/>
      <c r="JEK83" s="43"/>
      <c r="JEL83" s="43"/>
      <c r="JEM83" s="43"/>
      <c r="JEN83" s="43"/>
      <c r="JEO83" s="43"/>
      <c r="JEP83" s="43"/>
      <c r="JEQ83" s="43"/>
      <c r="JER83" s="43"/>
      <c r="JES83" s="43"/>
      <c r="JET83" s="43"/>
      <c r="JEU83" s="43"/>
      <c r="JEV83" s="43"/>
      <c r="JEW83" s="43"/>
      <c r="JEX83" s="43"/>
      <c r="JEY83" s="43"/>
      <c r="JEZ83" s="43"/>
      <c r="JFA83" s="43"/>
      <c r="JFB83" s="43"/>
      <c r="JFC83" s="43"/>
      <c r="JFD83" s="43"/>
      <c r="JFE83" s="43"/>
      <c r="JFF83" s="43"/>
      <c r="JFG83" s="43"/>
      <c r="JFH83" s="43"/>
      <c r="JFI83" s="43"/>
      <c r="JFJ83" s="43"/>
      <c r="JFK83" s="43"/>
      <c r="JFL83" s="43"/>
      <c r="JFM83" s="43"/>
      <c r="JFN83" s="43"/>
      <c r="JFO83" s="43"/>
      <c r="JFP83" s="43"/>
      <c r="JFQ83" s="43"/>
      <c r="JFR83" s="43"/>
      <c r="JFS83" s="43"/>
      <c r="JFT83" s="43"/>
      <c r="JFU83" s="43"/>
      <c r="JFV83" s="43"/>
      <c r="JFW83" s="43"/>
      <c r="JFX83" s="43"/>
      <c r="JFY83" s="43"/>
      <c r="JFZ83" s="43"/>
      <c r="JGA83" s="43"/>
      <c r="JGB83" s="43"/>
      <c r="JGC83" s="43"/>
      <c r="JGD83" s="43"/>
      <c r="JGE83" s="43"/>
      <c r="JGF83" s="43"/>
      <c r="JGG83" s="43"/>
      <c r="JGH83" s="43"/>
      <c r="JGI83" s="43"/>
      <c r="JGJ83" s="43"/>
      <c r="JGK83" s="43"/>
      <c r="JGL83" s="43"/>
      <c r="JGM83" s="43"/>
      <c r="JGN83" s="43"/>
      <c r="JGO83" s="43"/>
      <c r="JGP83" s="43"/>
      <c r="JGQ83" s="43"/>
      <c r="JGR83" s="43"/>
      <c r="JGS83" s="43"/>
      <c r="JGT83" s="43"/>
      <c r="JGU83" s="43"/>
      <c r="JGV83" s="43"/>
      <c r="JGW83" s="43"/>
      <c r="JGX83" s="43"/>
      <c r="JGY83" s="43"/>
      <c r="JGZ83" s="43"/>
      <c r="JHA83" s="43"/>
      <c r="JHB83" s="43"/>
      <c r="JHC83" s="43"/>
      <c r="JHD83" s="43"/>
      <c r="JHE83" s="43"/>
      <c r="JHF83" s="43"/>
      <c r="JHG83" s="43"/>
      <c r="JHH83" s="43"/>
      <c r="JHI83" s="43"/>
      <c r="JHJ83" s="43"/>
      <c r="JHK83" s="43"/>
      <c r="JHL83" s="43"/>
      <c r="JHM83" s="43"/>
      <c r="JHN83" s="43"/>
      <c r="JHO83" s="43"/>
      <c r="JHP83" s="43"/>
      <c r="JHQ83" s="43"/>
      <c r="JHR83" s="43"/>
      <c r="JHS83" s="43"/>
      <c r="JHT83" s="43"/>
      <c r="JHU83" s="43"/>
      <c r="JHV83" s="43"/>
      <c r="JHW83" s="43"/>
      <c r="JHX83" s="43"/>
      <c r="JHY83" s="43"/>
      <c r="JHZ83" s="43"/>
      <c r="JIA83" s="43"/>
      <c r="JIB83" s="43"/>
      <c r="JIC83" s="43"/>
      <c r="JID83" s="43"/>
      <c r="JIE83" s="43"/>
      <c r="JIF83" s="43"/>
      <c r="JIG83" s="43"/>
      <c r="JIH83" s="43"/>
      <c r="JII83" s="43"/>
      <c r="JIJ83" s="43"/>
      <c r="JIK83" s="43"/>
      <c r="JIL83" s="43"/>
      <c r="JIM83" s="43"/>
      <c r="JIN83" s="43"/>
      <c r="JIO83" s="43"/>
      <c r="JIP83" s="43"/>
      <c r="JIQ83" s="43"/>
      <c r="JIR83" s="43"/>
      <c r="JIS83" s="43"/>
      <c r="JIT83" s="43"/>
      <c r="JIU83" s="43"/>
      <c r="JIV83" s="43"/>
      <c r="JIW83" s="43"/>
      <c r="JIX83" s="43"/>
      <c r="JIY83" s="43"/>
      <c r="JIZ83" s="43"/>
      <c r="JJA83" s="43"/>
      <c r="JJB83" s="43"/>
      <c r="JJC83" s="43"/>
      <c r="JJD83" s="43"/>
      <c r="JJE83" s="43"/>
      <c r="JJF83" s="43"/>
      <c r="JJG83" s="43"/>
      <c r="JJH83" s="43"/>
      <c r="JJI83" s="43"/>
      <c r="JJJ83" s="43"/>
      <c r="JJK83" s="43"/>
      <c r="JJL83" s="43"/>
      <c r="JJM83" s="43"/>
      <c r="JJN83" s="43"/>
      <c r="JJO83" s="43"/>
      <c r="JJP83" s="43"/>
      <c r="JJQ83" s="43"/>
      <c r="JJR83" s="43"/>
      <c r="JJS83" s="43"/>
      <c r="JJT83" s="43"/>
      <c r="JJU83" s="43"/>
      <c r="JJV83" s="43"/>
      <c r="JJW83" s="43"/>
      <c r="JJX83" s="43"/>
      <c r="JJY83" s="43"/>
      <c r="JJZ83" s="43"/>
      <c r="JKA83" s="43"/>
      <c r="JKB83" s="43"/>
      <c r="JKC83" s="43"/>
      <c r="JKD83" s="43"/>
      <c r="JKE83" s="43"/>
      <c r="JKF83" s="43"/>
      <c r="JKG83" s="43"/>
      <c r="JKH83" s="43"/>
      <c r="JKI83" s="43"/>
      <c r="JKJ83" s="43"/>
      <c r="JKK83" s="43"/>
      <c r="JKL83" s="43"/>
      <c r="JKM83" s="43"/>
      <c r="JKN83" s="43"/>
      <c r="JKO83" s="43"/>
      <c r="JKP83" s="43"/>
      <c r="JKQ83" s="43"/>
      <c r="JKR83" s="43"/>
      <c r="JKS83" s="43"/>
      <c r="JKT83" s="43"/>
      <c r="JKU83" s="43"/>
      <c r="JKV83" s="43"/>
      <c r="JKW83" s="43"/>
      <c r="JKX83" s="43"/>
      <c r="JKY83" s="43"/>
      <c r="JKZ83" s="43"/>
      <c r="JLA83" s="43"/>
      <c r="JLB83" s="43"/>
      <c r="JLC83" s="43"/>
      <c r="JLD83" s="43"/>
      <c r="JLE83" s="43"/>
      <c r="JLF83" s="43"/>
      <c r="JLG83" s="43"/>
      <c r="JLH83" s="43"/>
      <c r="JLI83" s="43"/>
      <c r="JLJ83" s="43"/>
      <c r="JLK83" s="43"/>
      <c r="JLL83" s="43"/>
      <c r="JLM83" s="43"/>
      <c r="JLN83" s="43"/>
      <c r="JLO83" s="43"/>
      <c r="JLP83" s="43"/>
      <c r="JLQ83" s="43"/>
      <c r="JLR83" s="43"/>
      <c r="JLS83" s="43"/>
      <c r="JLT83" s="43"/>
      <c r="JLU83" s="43"/>
      <c r="JLV83" s="43"/>
      <c r="JLW83" s="43"/>
      <c r="JLX83" s="43"/>
      <c r="JLY83" s="43"/>
      <c r="JLZ83" s="43"/>
      <c r="JMA83" s="43"/>
      <c r="JMB83" s="43"/>
      <c r="JMC83" s="43"/>
      <c r="JMD83" s="43"/>
      <c r="JME83" s="43"/>
      <c r="JMF83" s="43"/>
      <c r="JMG83" s="43"/>
      <c r="JMH83" s="43"/>
      <c r="JMI83" s="43"/>
      <c r="JMJ83" s="43"/>
      <c r="JMK83" s="43"/>
      <c r="JML83" s="43"/>
      <c r="JMM83" s="43"/>
      <c r="JMN83" s="43"/>
      <c r="JMO83" s="43"/>
      <c r="JMP83" s="43"/>
      <c r="JMQ83" s="43"/>
      <c r="JMR83" s="43"/>
      <c r="JMS83" s="43"/>
      <c r="JMT83" s="43"/>
      <c r="JMU83" s="43"/>
      <c r="JMV83" s="43"/>
      <c r="JMW83" s="43"/>
      <c r="JMX83" s="43"/>
      <c r="JMY83" s="43"/>
      <c r="JMZ83" s="43"/>
      <c r="JNA83" s="43"/>
      <c r="JNB83" s="43"/>
      <c r="JNC83" s="43"/>
      <c r="JND83" s="43"/>
      <c r="JNE83" s="43"/>
      <c r="JNF83" s="43"/>
      <c r="JNG83" s="43"/>
      <c r="JNH83" s="43"/>
      <c r="JNI83" s="43"/>
      <c r="JNJ83" s="43"/>
      <c r="JNK83" s="43"/>
      <c r="JNL83" s="43"/>
      <c r="JNM83" s="43"/>
      <c r="JNN83" s="43"/>
      <c r="JNO83" s="43"/>
      <c r="JNP83" s="43"/>
      <c r="JNQ83" s="43"/>
      <c r="JNR83" s="43"/>
      <c r="JNS83" s="43"/>
      <c r="JNT83" s="43"/>
      <c r="JNU83" s="43"/>
      <c r="JNV83" s="43"/>
      <c r="JNW83" s="43"/>
      <c r="JNX83" s="43"/>
      <c r="JNY83" s="43"/>
      <c r="JNZ83" s="43"/>
      <c r="JOA83" s="43"/>
      <c r="JOB83" s="43"/>
      <c r="JOC83" s="43"/>
      <c r="JOD83" s="43"/>
      <c r="JOE83" s="43"/>
      <c r="JOF83" s="43"/>
      <c r="JOG83" s="43"/>
      <c r="JOH83" s="43"/>
      <c r="JOI83" s="43"/>
      <c r="JOJ83" s="43"/>
      <c r="JOK83" s="43"/>
      <c r="JOL83" s="43"/>
      <c r="JOM83" s="43"/>
      <c r="JON83" s="43"/>
      <c r="JOO83" s="43"/>
      <c r="JOP83" s="43"/>
      <c r="JOQ83" s="43"/>
      <c r="JOR83" s="43"/>
      <c r="JOS83" s="43"/>
      <c r="JOT83" s="43"/>
      <c r="JOU83" s="43"/>
      <c r="JOV83" s="43"/>
      <c r="JOW83" s="43"/>
      <c r="JOX83" s="43"/>
      <c r="JOY83" s="43"/>
      <c r="JOZ83" s="43"/>
      <c r="JPA83" s="43"/>
      <c r="JPB83" s="43"/>
      <c r="JPC83" s="43"/>
      <c r="JPD83" s="43"/>
      <c r="JPE83" s="43"/>
      <c r="JPF83" s="43"/>
      <c r="JPG83" s="43"/>
      <c r="JPH83" s="43"/>
      <c r="JPI83" s="43"/>
      <c r="JPJ83" s="43"/>
      <c r="JPK83" s="43"/>
      <c r="JPL83" s="43"/>
      <c r="JPM83" s="43"/>
      <c r="JPN83" s="43"/>
      <c r="JPO83" s="43"/>
      <c r="JPP83" s="43"/>
      <c r="JPQ83" s="43"/>
      <c r="JPR83" s="43"/>
      <c r="JPS83" s="43"/>
      <c r="JPT83" s="43"/>
      <c r="JPU83" s="43"/>
      <c r="JPV83" s="43"/>
      <c r="JPW83" s="43"/>
      <c r="JPX83" s="43"/>
      <c r="JPY83" s="43"/>
      <c r="JPZ83" s="43"/>
      <c r="JQA83" s="43"/>
      <c r="JQB83" s="43"/>
      <c r="JQC83" s="43"/>
      <c r="JQD83" s="43"/>
      <c r="JQE83" s="43"/>
      <c r="JQF83" s="43"/>
      <c r="JQG83" s="43"/>
      <c r="JQH83" s="43"/>
      <c r="JQI83" s="43"/>
      <c r="JQJ83" s="43"/>
      <c r="JQK83" s="43"/>
      <c r="JQL83" s="43"/>
      <c r="JQM83" s="43"/>
      <c r="JQN83" s="43"/>
      <c r="JQO83" s="43"/>
      <c r="JQP83" s="43"/>
      <c r="JQQ83" s="43"/>
      <c r="JQR83" s="43"/>
      <c r="JQS83" s="43"/>
      <c r="JQT83" s="43"/>
      <c r="JQU83" s="43"/>
      <c r="JQV83" s="43"/>
      <c r="JQW83" s="43"/>
      <c r="JQX83" s="43"/>
      <c r="JQY83" s="43"/>
      <c r="JQZ83" s="43"/>
      <c r="JRA83" s="43"/>
      <c r="JRB83" s="43"/>
      <c r="JRC83" s="43"/>
      <c r="JRD83" s="43"/>
      <c r="JRE83" s="43"/>
      <c r="JRF83" s="43"/>
      <c r="JRG83" s="43"/>
      <c r="JRH83" s="43"/>
      <c r="JRI83" s="43"/>
      <c r="JRJ83" s="43"/>
      <c r="JRK83" s="43"/>
      <c r="JRL83" s="43"/>
      <c r="JRM83" s="43"/>
      <c r="JRN83" s="43"/>
      <c r="JRO83" s="43"/>
      <c r="JRP83" s="43"/>
      <c r="JRQ83" s="43"/>
      <c r="JRR83" s="43"/>
      <c r="JRS83" s="43"/>
      <c r="JRT83" s="43"/>
      <c r="JRU83" s="43"/>
      <c r="JRV83" s="43"/>
      <c r="JRW83" s="43"/>
      <c r="JRX83" s="43"/>
      <c r="JRY83" s="43"/>
      <c r="JRZ83" s="43"/>
      <c r="JSA83" s="43"/>
      <c r="JSB83" s="43"/>
      <c r="JSC83" s="43"/>
      <c r="JSD83" s="43"/>
      <c r="JSE83" s="43"/>
      <c r="JSF83" s="43"/>
      <c r="JSG83" s="43"/>
      <c r="JSH83" s="43"/>
      <c r="JSI83" s="43"/>
      <c r="JSJ83" s="43"/>
      <c r="JSK83" s="43"/>
      <c r="JSL83" s="43"/>
      <c r="JSM83" s="43"/>
      <c r="JSN83" s="43"/>
      <c r="JSO83" s="43"/>
      <c r="JSP83" s="43"/>
      <c r="JSQ83" s="43"/>
      <c r="JSR83" s="43"/>
      <c r="JSS83" s="43"/>
      <c r="JST83" s="43"/>
      <c r="JSU83" s="43"/>
      <c r="JSV83" s="43"/>
      <c r="JSW83" s="43"/>
      <c r="JSX83" s="43"/>
      <c r="JSY83" s="43"/>
      <c r="JSZ83" s="43"/>
      <c r="JTA83" s="43"/>
      <c r="JTB83" s="43"/>
      <c r="JTC83" s="43"/>
      <c r="JTD83" s="43"/>
      <c r="JTE83" s="43"/>
      <c r="JTF83" s="43"/>
      <c r="JTG83" s="43"/>
      <c r="JTH83" s="43"/>
      <c r="JTI83" s="43"/>
      <c r="JTJ83" s="43"/>
      <c r="JTK83" s="43"/>
      <c r="JTL83" s="43"/>
      <c r="JTM83" s="43"/>
      <c r="JTN83" s="43"/>
      <c r="JTO83" s="43"/>
      <c r="JTP83" s="43"/>
      <c r="JTQ83" s="43"/>
      <c r="JTR83" s="43"/>
      <c r="JTS83" s="43"/>
      <c r="JTT83" s="43"/>
      <c r="JTU83" s="43"/>
      <c r="JTV83" s="43"/>
      <c r="JTW83" s="43"/>
      <c r="JTX83" s="43"/>
      <c r="JTY83" s="43"/>
      <c r="JTZ83" s="43"/>
      <c r="JUA83" s="43"/>
      <c r="JUB83" s="43"/>
      <c r="JUC83" s="43"/>
      <c r="JUD83" s="43"/>
      <c r="JUE83" s="43"/>
      <c r="JUF83" s="43"/>
      <c r="JUG83" s="43"/>
      <c r="JUH83" s="43"/>
      <c r="JUI83" s="43"/>
      <c r="JUJ83" s="43"/>
      <c r="JUK83" s="43"/>
      <c r="JUL83" s="43"/>
      <c r="JUM83" s="43"/>
      <c r="JUN83" s="43"/>
      <c r="JUO83" s="43"/>
      <c r="JUP83" s="43"/>
      <c r="JUQ83" s="43"/>
      <c r="JUR83" s="43"/>
      <c r="JUS83" s="43"/>
      <c r="JUT83" s="43"/>
      <c r="JUU83" s="43"/>
      <c r="JUV83" s="43"/>
      <c r="JUW83" s="43"/>
      <c r="JUX83" s="43"/>
      <c r="JUY83" s="43"/>
      <c r="JUZ83" s="43"/>
      <c r="JVA83" s="43"/>
      <c r="JVB83" s="43"/>
      <c r="JVC83" s="43"/>
      <c r="JVD83" s="43"/>
      <c r="JVE83" s="43"/>
      <c r="JVF83" s="43"/>
      <c r="JVG83" s="43"/>
      <c r="JVH83" s="43"/>
      <c r="JVI83" s="43"/>
      <c r="JVJ83" s="43"/>
      <c r="JVK83" s="43"/>
      <c r="JVL83" s="43"/>
      <c r="JVM83" s="43"/>
      <c r="JVN83" s="43"/>
      <c r="JVO83" s="43"/>
      <c r="JVP83" s="43"/>
      <c r="JVQ83" s="43"/>
      <c r="JVR83" s="43"/>
      <c r="JVS83" s="43"/>
      <c r="JVT83" s="43"/>
      <c r="JVU83" s="43"/>
      <c r="JVV83" s="43"/>
      <c r="JVW83" s="43"/>
      <c r="JVX83" s="43"/>
      <c r="JVY83" s="43"/>
      <c r="JVZ83" s="43"/>
      <c r="JWA83" s="43"/>
      <c r="JWB83" s="43"/>
      <c r="JWC83" s="43"/>
      <c r="JWD83" s="43"/>
      <c r="JWE83" s="43"/>
      <c r="JWF83" s="43"/>
      <c r="JWG83" s="43"/>
      <c r="JWH83" s="43"/>
      <c r="JWI83" s="43"/>
      <c r="JWJ83" s="43"/>
      <c r="JWK83" s="43"/>
      <c r="JWL83" s="43"/>
      <c r="JWM83" s="43"/>
      <c r="JWN83" s="43"/>
      <c r="JWO83" s="43"/>
      <c r="JWP83" s="43"/>
      <c r="JWQ83" s="43"/>
      <c r="JWR83" s="43"/>
      <c r="JWS83" s="43"/>
      <c r="JWT83" s="43"/>
      <c r="JWU83" s="43"/>
      <c r="JWV83" s="43"/>
      <c r="JWW83" s="43"/>
      <c r="JWX83" s="43"/>
      <c r="JWY83" s="43"/>
      <c r="JWZ83" s="43"/>
      <c r="JXA83" s="43"/>
      <c r="JXB83" s="43"/>
      <c r="JXC83" s="43"/>
      <c r="JXD83" s="43"/>
      <c r="JXE83" s="43"/>
      <c r="JXF83" s="43"/>
      <c r="JXG83" s="43"/>
      <c r="JXH83" s="43"/>
      <c r="JXI83" s="43"/>
      <c r="JXJ83" s="43"/>
      <c r="JXK83" s="43"/>
      <c r="JXL83" s="43"/>
      <c r="JXM83" s="43"/>
      <c r="JXN83" s="43"/>
      <c r="JXO83" s="43"/>
      <c r="JXP83" s="43"/>
      <c r="JXQ83" s="43"/>
      <c r="JXR83" s="43"/>
      <c r="JXS83" s="43"/>
      <c r="JXT83" s="43"/>
      <c r="JXU83" s="43"/>
      <c r="JXV83" s="43"/>
      <c r="JXW83" s="43"/>
      <c r="JXX83" s="43"/>
      <c r="JXY83" s="43"/>
      <c r="JXZ83" s="43"/>
      <c r="JYA83" s="43"/>
      <c r="JYB83" s="43"/>
      <c r="JYC83" s="43"/>
      <c r="JYD83" s="43"/>
      <c r="JYE83" s="43"/>
      <c r="JYF83" s="43"/>
      <c r="JYG83" s="43"/>
      <c r="JYH83" s="43"/>
      <c r="JYI83" s="43"/>
      <c r="JYJ83" s="43"/>
      <c r="JYK83" s="43"/>
      <c r="JYL83" s="43"/>
      <c r="JYM83" s="43"/>
      <c r="JYN83" s="43"/>
      <c r="JYO83" s="43"/>
      <c r="JYP83" s="43"/>
      <c r="JYQ83" s="43"/>
      <c r="JYR83" s="43"/>
      <c r="JYS83" s="43"/>
      <c r="JYT83" s="43"/>
      <c r="JYU83" s="43"/>
      <c r="JYV83" s="43"/>
      <c r="JYW83" s="43"/>
      <c r="JYX83" s="43"/>
      <c r="JYY83" s="43"/>
      <c r="JYZ83" s="43"/>
      <c r="JZA83" s="43"/>
      <c r="JZB83" s="43"/>
      <c r="JZC83" s="43"/>
      <c r="JZD83" s="43"/>
      <c r="JZE83" s="43"/>
      <c r="JZF83" s="43"/>
      <c r="JZG83" s="43"/>
      <c r="JZH83" s="43"/>
      <c r="JZI83" s="43"/>
      <c r="JZJ83" s="43"/>
      <c r="JZK83" s="43"/>
      <c r="JZL83" s="43"/>
      <c r="JZM83" s="43"/>
      <c r="JZN83" s="43"/>
      <c r="JZO83" s="43"/>
      <c r="JZP83" s="43"/>
      <c r="JZQ83" s="43"/>
      <c r="JZR83" s="43"/>
      <c r="JZS83" s="43"/>
      <c r="JZT83" s="43"/>
      <c r="JZU83" s="43"/>
      <c r="JZV83" s="43"/>
      <c r="JZW83" s="43"/>
      <c r="JZX83" s="43"/>
      <c r="JZY83" s="43"/>
      <c r="JZZ83" s="43"/>
      <c r="KAA83" s="43"/>
      <c r="KAB83" s="43"/>
      <c r="KAC83" s="43"/>
      <c r="KAD83" s="43"/>
      <c r="KAE83" s="43"/>
      <c r="KAF83" s="43"/>
      <c r="KAG83" s="43"/>
      <c r="KAH83" s="43"/>
      <c r="KAI83" s="43"/>
      <c r="KAJ83" s="43"/>
      <c r="KAK83" s="43"/>
      <c r="KAL83" s="43"/>
      <c r="KAM83" s="43"/>
      <c r="KAN83" s="43"/>
      <c r="KAO83" s="43"/>
      <c r="KAP83" s="43"/>
      <c r="KAQ83" s="43"/>
      <c r="KAR83" s="43"/>
      <c r="KAS83" s="43"/>
      <c r="KAT83" s="43"/>
      <c r="KAU83" s="43"/>
      <c r="KAV83" s="43"/>
      <c r="KAW83" s="43"/>
      <c r="KAX83" s="43"/>
      <c r="KAY83" s="43"/>
      <c r="KAZ83" s="43"/>
      <c r="KBA83" s="43"/>
      <c r="KBB83" s="43"/>
      <c r="KBC83" s="43"/>
      <c r="KBD83" s="43"/>
      <c r="KBE83" s="43"/>
      <c r="KBF83" s="43"/>
      <c r="KBG83" s="43"/>
      <c r="KBH83" s="43"/>
      <c r="KBI83" s="43"/>
      <c r="KBJ83" s="43"/>
      <c r="KBK83" s="43"/>
      <c r="KBL83" s="43"/>
      <c r="KBM83" s="43"/>
      <c r="KBN83" s="43"/>
      <c r="KBO83" s="43"/>
      <c r="KBP83" s="43"/>
      <c r="KBQ83" s="43"/>
      <c r="KBR83" s="43"/>
      <c r="KBS83" s="43"/>
      <c r="KBT83" s="43"/>
      <c r="KBU83" s="43"/>
      <c r="KBV83" s="43"/>
      <c r="KBW83" s="43"/>
      <c r="KBX83" s="43"/>
      <c r="KBY83" s="43"/>
      <c r="KBZ83" s="43"/>
      <c r="KCA83" s="43"/>
      <c r="KCB83" s="43"/>
      <c r="KCC83" s="43"/>
      <c r="KCD83" s="43"/>
      <c r="KCE83" s="43"/>
      <c r="KCF83" s="43"/>
      <c r="KCG83" s="43"/>
      <c r="KCH83" s="43"/>
      <c r="KCI83" s="43"/>
      <c r="KCJ83" s="43"/>
      <c r="KCK83" s="43"/>
      <c r="KCL83" s="43"/>
      <c r="KCM83" s="43"/>
      <c r="KCN83" s="43"/>
      <c r="KCO83" s="43"/>
      <c r="KCP83" s="43"/>
      <c r="KCQ83" s="43"/>
      <c r="KCR83" s="43"/>
      <c r="KCS83" s="43"/>
      <c r="KCT83" s="43"/>
      <c r="KCU83" s="43"/>
      <c r="KCV83" s="43"/>
      <c r="KCW83" s="43"/>
      <c r="KCX83" s="43"/>
      <c r="KCY83" s="43"/>
      <c r="KCZ83" s="43"/>
      <c r="KDA83" s="43"/>
      <c r="KDB83" s="43"/>
      <c r="KDC83" s="43"/>
      <c r="KDD83" s="43"/>
      <c r="KDE83" s="43"/>
      <c r="KDF83" s="43"/>
      <c r="KDG83" s="43"/>
      <c r="KDH83" s="43"/>
      <c r="KDI83" s="43"/>
      <c r="KDJ83" s="43"/>
      <c r="KDK83" s="43"/>
      <c r="KDL83" s="43"/>
      <c r="KDM83" s="43"/>
      <c r="KDN83" s="43"/>
      <c r="KDO83" s="43"/>
      <c r="KDP83" s="43"/>
      <c r="KDQ83" s="43"/>
      <c r="KDR83" s="43"/>
      <c r="KDS83" s="43"/>
      <c r="KDT83" s="43"/>
      <c r="KDU83" s="43"/>
      <c r="KDV83" s="43"/>
      <c r="KDW83" s="43"/>
      <c r="KDX83" s="43"/>
      <c r="KDY83" s="43"/>
      <c r="KDZ83" s="43"/>
      <c r="KEA83" s="43"/>
      <c r="KEB83" s="43"/>
      <c r="KEC83" s="43"/>
      <c r="KED83" s="43"/>
      <c r="KEE83" s="43"/>
      <c r="KEF83" s="43"/>
      <c r="KEG83" s="43"/>
      <c r="KEH83" s="43"/>
      <c r="KEI83" s="43"/>
      <c r="KEJ83" s="43"/>
      <c r="KEK83" s="43"/>
      <c r="KEL83" s="43"/>
      <c r="KEM83" s="43"/>
      <c r="KEN83" s="43"/>
      <c r="KEO83" s="43"/>
      <c r="KEP83" s="43"/>
      <c r="KEQ83" s="43"/>
      <c r="KER83" s="43"/>
      <c r="KES83" s="43"/>
      <c r="KET83" s="43"/>
      <c r="KEU83" s="43"/>
      <c r="KEV83" s="43"/>
      <c r="KEW83" s="43"/>
      <c r="KEX83" s="43"/>
      <c r="KEY83" s="43"/>
      <c r="KEZ83" s="43"/>
      <c r="KFA83" s="43"/>
      <c r="KFB83" s="43"/>
      <c r="KFC83" s="43"/>
      <c r="KFD83" s="43"/>
      <c r="KFE83" s="43"/>
      <c r="KFF83" s="43"/>
      <c r="KFG83" s="43"/>
      <c r="KFH83" s="43"/>
      <c r="KFI83" s="43"/>
      <c r="KFJ83" s="43"/>
      <c r="KFK83" s="43"/>
      <c r="KFL83" s="43"/>
      <c r="KFM83" s="43"/>
      <c r="KFN83" s="43"/>
      <c r="KFO83" s="43"/>
      <c r="KFP83" s="43"/>
      <c r="KFQ83" s="43"/>
      <c r="KFR83" s="43"/>
      <c r="KFS83" s="43"/>
      <c r="KFT83" s="43"/>
      <c r="KFU83" s="43"/>
      <c r="KFV83" s="43"/>
      <c r="KFW83" s="43"/>
      <c r="KFX83" s="43"/>
      <c r="KFY83" s="43"/>
      <c r="KFZ83" s="43"/>
      <c r="KGA83" s="43"/>
      <c r="KGB83" s="43"/>
      <c r="KGC83" s="43"/>
      <c r="KGD83" s="43"/>
      <c r="KGE83" s="43"/>
      <c r="KGF83" s="43"/>
      <c r="KGG83" s="43"/>
      <c r="KGH83" s="43"/>
      <c r="KGI83" s="43"/>
      <c r="KGJ83" s="43"/>
      <c r="KGK83" s="43"/>
      <c r="KGL83" s="43"/>
      <c r="KGM83" s="43"/>
      <c r="KGN83" s="43"/>
      <c r="KGO83" s="43"/>
      <c r="KGP83" s="43"/>
      <c r="KGQ83" s="43"/>
      <c r="KGR83" s="43"/>
      <c r="KGS83" s="43"/>
      <c r="KGT83" s="43"/>
      <c r="KGU83" s="43"/>
      <c r="KGV83" s="43"/>
      <c r="KGW83" s="43"/>
      <c r="KGX83" s="43"/>
      <c r="KGY83" s="43"/>
      <c r="KGZ83" s="43"/>
      <c r="KHA83" s="43"/>
      <c r="KHB83" s="43"/>
      <c r="KHC83" s="43"/>
      <c r="KHD83" s="43"/>
      <c r="KHE83" s="43"/>
      <c r="KHF83" s="43"/>
      <c r="KHG83" s="43"/>
      <c r="KHH83" s="43"/>
      <c r="KHI83" s="43"/>
      <c r="KHJ83" s="43"/>
      <c r="KHK83" s="43"/>
      <c r="KHL83" s="43"/>
      <c r="KHM83" s="43"/>
      <c r="KHN83" s="43"/>
      <c r="KHO83" s="43"/>
      <c r="KHP83" s="43"/>
      <c r="KHQ83" s="43"/>
      <c r="KHR83" s="43"/>
      <c r="KHS83" s="43"/>
      <c r="KHT83" s="43"/>
      <c r="KHU83" s="43"/>
      <c r="KHV83" s="43"/>
      <c r="KHW83" s="43"/>
      <c r="KHX83" s="43"/>
      <c r="KHY83" s="43"/>
      <c r="KHZ83" s="43"/>
      <c r="KIA83" s="43"/>
      <c r="KIB83" s="43"/>
      <c r="KIC83" s="43"/>
      <c r="KID83" s="43"/>
      <c r="KIE83" s="43"/>
      <c r="KIF83" s="43"/>
      <c r="KIG83" s="43"/>
      <c r="KIH83" s="43"/>
      <c r="KII83" s="43"/>
      <c r="KIJ83" s="43"/>
      <c r="KIK83" s="43"/>
      <c r="KIL83" s="43"/>
      <c r="KIM83" s="43"/>
      <c r="KIN83" s="43"/>
      <c r="KIO83" s="43"/>
      <c r="KIP83" s="43"/>
      <c r="KIQ83" s="43"/>
      <c r="KIR83" s="43"/>
      <c r="KIS83" s="43"/>
      <c r="KIT83" s="43"/>
      <c r="KIU83" s="43"/>
      <c r="KIV83" s="43"/>
      <c r="KIW83" s="43"/>
      <c r="KIX83" s="43"/>
      <c r="KIY83" s="43"/>
      <c r="KIZ83" s="43"/>
      <c r="KJA83" s="43"/>
      <c r="KJB83" s="43"/>
      <c r="KJC83" s="43"/>
      <c r="KJD83" s="43"/>
      <c r="KJE83" s="43"/>
      <c r="KJF83" s="43"/>
      <c r="KJG83" s="43"/>
      <c r="KJH83" s="43"/>
      <c r="KJI83" s="43"/>
      <c r="KJJ83" s="43"/>
      <c r="KJK83" s="43"/>
      <c r="KJL83" s="43"/>
      <c r="KJM83" s="43"/>
      <c r="KJN83" s="43"/>
      <c r="KJO83" s="43"/>
      <c r="KJP83" s="43"/>
      <c r="KJQ83" s="43"/>
      <c r="KJR83" s="43"/>
      <c r="KJS83" s="43"/>
      <c r="KJT83" s="43"/>
      <c r="KJU83" s="43"/>
      <c r="KJV83" s="43"/>
      <c r="KJW83" s="43"/>
      <c r="KJX83" s="43"/>
      <c r="KJY83" s="43"/>
      <c r="KJZ83" s="43"/>
      <c r="KKA83" s="43"/>
      <c r="KKB83" s="43"/>
      <c r="KKC83" s="43"/>
      <c r="KKD83" s="43"/>
      <c r="KKE83" s="43"/>
      <c r="KKF83" s="43"/>
      <c r="KKG83" s="43"/>
      <c r="KKH83" s="43"/>
      <c r="KKI83" s="43"/>
      <c r="KKJ83" s="43"/>
      <c r="KKK83" s="43"/>
      <c r="KKL83" s="43"/>
      <c r="KKM83" s="43"/>
      <c r="KKN83" s="43"/>
      <c r="KKO83" s="43"/>
      <c r="KKP83" s="43"/>
      <c r="KKQ83" s="43"/>
      <c r="KKR83" s="43"/>
      <c r="KKS83" s="43"/>
      <c r="KKT83" s="43"/>
      <c r="KKU83" s="43"/>
      <c r="KKV83" s="43"/>
      <c r="KKW83" s="43"/>
      <c r="KKX83" s="43"/>
      <c r="KKY83" s="43"/>
      <c r="KKZ83" s="43"/>
      <c r="KLA83" s="43"/>
      <c r="KLB83" s="43"/>
      <c r="KLC83" s="43"/>
      <c r="KLD83" s="43"/>
      <c r="KLE83" s="43"/>
      <c r="KLF83" s="43"/>
      <c r="KLG83" s="43"/>
      <c r="KLH83" s="43"/>
      <c r="KLI83" s="43"/>
      <c r="KLJ83" s="43"/>
      <c r="KLK83" s="43"/>
      <c r="KLL83" s="43"/>
      <c r="KLM83" s="43"/>
      <c r="KLN83" s="43"/>
      <c r="KLO83" s="43"/>
      <c r="KLP83" s="43"/>
      <c r="KLQ83" s="43"/>
      <c r="KLR83" s="43"/>
      <c r="KLS83" s="43"/>
      <c r="KLT83" s="43"/>
      <c r="KLU83" s="43"/>
      <c r="KLV83" s="43"/>
      <c r="KLW83" s="43"/>
      <c r="KLX83" s="43"/>
      <c r="KLY83" s="43"/>
      <c r="KLZ83" s="43"/>
      <c r="KMA83" s="43"/>
      <c r="KMB83" s="43"/>
      <c r="KMC83" s="43"/>
      <c r="KMD83" s="43"/>
      <c r="KME83" s="43"/>
      <c r="KMF83" s="43"/>
      <c r="KMG83" s="43"/>
      <c r="KMH83" s="43"/>
      <c r="KMI83" s="43"/>
      <c r="KMJ83" s="43"/>
      <c r="KMK83" s="43"/>
      <c r="KML83" s="43"/>
      <c r="KMM83" s="43"/>
      <c r="KMN83" s="43"/>
      <c r="KMO83" s="43"/>
      <c r="KMP83" s="43"/>
      <c r="KMQ83" s="43"/>
      <c r="KMR83" s="43"/>
      <c r="KMS83" s="43"/>
      <c r="KMT83" s="43"/>
      <c r="KMU83" s="43"/>
      <c r="KMV83" s="43"/>
      <c r="KMW83" s="43"/>
      <c r="KMX83" s="43"/>
      <c r="KMY83" s="43"/>
      <c r="KMZ83" s="43"/>
      <c r="KNA83" s="43"/>
      <c r="KNB83" s="43"/>
      <c r="KNC83" s="43"/>
      <c r="KND83" s="43"/>
      <c r="KNE83" s="43"/>
      <c r="KNF83" s="43"/>
      <c r="KNG83" s="43"/>
      <c r="KNH83" s="43"/>
      <c r="KNI83" s="43"/>
      <c r="KNJ83" s="43"/>
      <c r="KNK83" s="43"/>
      <c r="KNL83" s="43"/>
      <c r="KNM83" s="43"/>
      <c r="KNN83" s="43"/>
      <c r="KNO83" s="43"/>
      <c r="KNP83" s="43"/>
      <c r="KNQ83" s="43"/>
      <c r="KNR83" s="43"/>
      <c r="KNS83" s="43"/>
      <c r="KNT83" s="43"/>
      <c r="KNU83" s="43"/>
      <c r="KNV83" s="43"/>
      <c r="KNW83" s="43"/>
      <c r="KNX83" s="43"/>
      <c r="KNY83" s="43"/>
      <c r="KNZ83" s="43"/>
      <c r="KOA83" s="43"/>
      <c r="KOB83" s="43"/>
      <c r="KOC83" s="43"/>
      <c r="KOD83" s="43"/>
      <c r="KOE83" s="43"/>
      <c r="KOF83" s="43"/>
      <c r="KOG83" s="43"/>
      <c r="KOH83" s="43"/>
      <c r="KOI83" s="43"/>
      <c r="KOJ83" s="43"/>
      <c r="KOK83" s="43"/>
      <c r="KOL83" s="43"/>
      <c r="KOM83" s="43"/>
      <c r="KON83" s="43"/>
      <c r="KOO83" s="43"/>
      <c r="KOP83" s="43"/>
      <c r="KOQ83" s="43"/>
      <c r="KOR83" s="43"/>
      <c r="KOS83" s="43"/>
      <c r="KOT83" s="43"/>
      <c r="KOU83" s="43"/>
      <c r="KOV83" s="43"/>
      <c r="KOW83" s="43"/>
      <c r="KOX83" s="43"/>
      <c r="KOY83" s="43"/>
      <c r="KOZ83" s="43"/>
      <c r="KPA83" s="43"/>
      <c r="KPB83" s="43"/>
      <c r="KPC83" s="43"/>
      <c r="KPD83" s="43"/>
      <c r="KPE83" s="43"/>
      <c r="KPF83" s="43"/>
      <c r="KPG83" s="43"/>
      <c r="KPH83" s="43"/>
      <c r="KPI83" s="43"/>
      <c r="KPJ83" s="43"/>
      <c r="KPK83" s="43"/>
      <c r="KPL83" s="43"/>
      <c r="KPM83" s="43"/>
      <c r="KPN83" s="43"/>
      <c r="KPO83" s="43"/>
      <c r="KPP83" s="43"/>
      <c r="KPQ83" s="43"/>
      <c r="KPR83" s="43"/>
      <c r="KPS83" s="43"/>
      <c r="KPT83" s="43"/>
      <c r="KPU83" s="43"/>
      <c r="KPV83" s="43"/>
      <c r="KPW83" s="43"/>
      <c r="KPX83" s="43"/>
      <c r="KPY83" s="43"/>
      <c r="KPZ83" s="43"/>
      <c r="KQA83" s="43"/>
      <c r="KQB83" s="43"/>
      <c r="KQC83" s="43"/>
      <c r="KQD83" s="43"/>
      <c r="KQE83" s="43"/>
      <c r="KQF83" s="43"/>
      <c r="KQG83" s="43"/>
      <c r="KQH83" s="43"/>
      <c r="KQI83" s="43"/>
      <c r="KQJ83" s="43"/>
      <c r="KQK83" s="43"/>
      <c r="KQL83" s="43"/>
      <c r="KQM83" s="43"/>
      <c r="KQN83" s="43"/>
      <c r="KQO83" s="43"/>
      <c r="KQP83" s="43"/>
      <c r="KQQ83" s="43"/>
      <c r="KQR83" s="43"/>
      <c r="KQS83" s="43"/>
      <c r="KQT83" s="43"/>
      <c r="KQU83" s="43"/>
      <c r="KQV83" s="43"/>
      <c r="KQW83" s="43"/>
      <c r="KQX83" s="43"/>
      <c r="KQY83" s="43"/>
      <c r="KQZ83" s="43"/>
      <c r="KRA83" s="43"/>
      <c r="KRB83" s="43"/>
      <c r="KRC83" s="43"/>
      <c r="KRD83" s="43"/>
      <c r="KRE83" s="43"/>
      <c r="KRF83" s="43"/>
      <c r="KRG83" s="43"/>
      <c r="KRH83" s="43"/>
      <c r="KRI83" s="43"/>
      <c r="KRJ83" s="43"/>
      <c r="KRK83" s="43"/>
      <c r="KRL83" s="43"/>
      <c r="KRM83" s="43"/>
      <c r="KRN83" s="43"/>
      <c r="KRO83" s="43"/>
      <c r="KRP83" s="43"/>
      <c r="KRQ83" s="43"/>
      <c r="KRR83" s="43"/>
      <c r="KRS83" s="43"/>
      <c r="KRT83" s="43"/>
      <c r="KRU83" s="43"/>
      <c r="KRV83" s="43"/>
      <c r="KRW83" s="43"/>
      <c r="KRX83" s="43"/>
      <c r="KRY83" s="43"/>
      <c r="KRZ83" s="43"/>
      <c r="KSA83" s="43"/>
      <c r="KSB83" s="43"/>
      <c r="KSC83" s="43"/>
      <c r="KSD83" s="43"/>
      <c r="KSE83" s="43"/>
      <c r="KSF83" s="43"/>
      <c r="KSG83" s="43"/>
      <c r="KSH83" s="43"/>
      <c r="KSI83" s="43"/>
      <c r="KSJ83" s="43"/>
      <c r="KSK83" s="43"/>
      <c r="KSL83" s="43"/>
      <c r="KSM83" s="43"/>
      <c r="KSN83" s="43"/>
      <c r="KSO83" s="43"/>
      <c r="KSP83" s="43"/>
      <c r="KSQ83" s="43"/>
      <c r="KSR83" s="43"/>
      <c r="KSS83" s="43"/>
      <c r="KST83" s="43"/>
      <c r="KSU83" s="43"/>
      <c r="KSV83" s="43"/>
      <c r="KSW83" s="43"/>
      <c r="KSX83" s="43"/>
      <c r="KSY83" s="43"/>
      <c r="KSZ83" s="43"/>
      <c r="KTA83" s="43"/>
      <c r="KTB83" s="43"/>
      <c r="KTC83" s="43"/>
      <c r="KTD83" s="43"/>
      <c r="KTE83" s="43"/>
      <c r="KTF83" s="43"/>
      <c r="KTG83" s="43"/>
      <c r="KTH83" s="43"/>
      <c r="KTI83" s="43"/>
      <c r="KTJ83" s="43"/>
      <c r="KTK83" s="43"/>
      <c r="KTL83" s="43"/>
      <c r="KTM83" s="43"/>
      <c r="KTN83" s="43"/>
      <c r="KTO83" s="43"/>
      <c r="KTP83" s="43"/>
      <c r="KTQ83" s="43"/>
      <c r="KTR83" s="43"/>
      <c r="KTS83" s="43"/>
      <c r="KTT83" s="43"/>
      <c r="KTU83" s="43"/>
      <c r="KTV83" s="43"/>
      <c r="KTW83" s="43"/>
      <c r="KTX83" s="43"/>
      <c r="KTY83" s="43"/>
      <c r="KTZ83" s="43"/>
      <c r="KUA83" s="43"/>
      <c r="KUB83" s="43"/>
      <c r="KUC83" s="43"/>
      <c r="KUD83" s="43"/>
      <c r="KUE83" s="43"/>
      <c r="KUF83" s="43"/>
      <c r="KUG83" s="43"/>
      <c r="KUH83" s="43"/>
      <c r="KUI83" s="43"/>
      <c r="KUJ83" s="43"/>
      <c r="KUK83" s="43"/>
      <c r="KUL83" s="43"/>
      <c r="KUM83" s="43"/>
      <c r="KUN83" s="43"/>
      <c r="KUO83" s="43"/>
      <c r="KUP83" s="43"/>
      <c r="KUQ83" s="43"/>
      <c r="KUR83" s="43"/>
      <c r="KUS83" s="43"/>
      <c r="KUT83" s="43"/>
      <c r="KUU83" s="43"/>
      <c r="KUV83" s="43"/>
      <c r="KUW83" s="43"/>
      <c r="KUX83" s="43"/>
      <c r="KUY83" s="43"/>
      <c r="KUZ83" s="43"/>
      <c r="KVA83" s="43"/>
      <c r="KVB83" s="43"/>
      <c r="KVC83" s="43"/>
      <c r="KVD83" s="43"/>
      <c r="KVE83" s="43"/>
      <c r="KVF83" s="43"/>
      <c r="KVG83" s="43"/>
      <c r="KVH83" s="43"/>
      <c r="KVI83" s="43"/>
      <c r="KVJ83" s="43"/>
      <c r="KVK83" s="43"/>
      <c r="KVL83" s="43"/>
      <c r="KVM83" s="43"/>
      <c r="KVN83" s="43"/>
      <c r="KVO83" s="43"/>
      <c r="KVP83" s="43"/>
      <c r="KVQ83" s="43"/>
      <c r="KVR83" s="43"/>
      <c r="KVS83" s="43"/>
      <c r="KVT83" s="43"/>
      <c r="KVU83" s="43"/>
      <c r="KVV83" s="43"/>
      <c r="KVW83" s="43"/>
      <c r="KVX83" s="43"/>
      <c r="KVY83" s="43"/>
      <c r="KVZ83" s="43"/>
      <c r="KWA83" s="43"/>
      <c r="KWB83" s="43"/>
      <c r="KWC83" s="43"/>
      <c r="KWD83" s="43"/>
      <c r="KWE83" s="43"/>
      <c r="KWF83" s="43"/>
      <c r="KWG83" s="43"/>
      <c r="KWH83" s="43"/>
      <c r="KWI83" s="43"/>
      <c r="KWJ83" s="43"/>
      <c r="KWK83" s="43"/>
      <c r="KWL83" s="43"/>
      <c r="KWM83" s="43"/>
      <c r="KWN83" s="43"/>
      <c r="KWO83" s="43"/>
      <c r="KWP83" s="43"/>
      <c r="KWQ83" s="43"/>
      <c r="KWR83" s="43"/>
      <c r="KWS83" s="43"/>
      <c r="KWT83" s="43"/>
      <c r="KWU83" s="43"/>
      <c r="KWV83" s="43"/>
      <c r="KWW83" s="43"/>
      <c r="KWX83" s="43"/>
      <c r="KWY83" s="43"/>
      <c r="KWZ83" s="43"/>
      <c r="KXA83" s="43"/>
      <c r="KXB83" s="43"/>
      <c r="KXC83" s="43"/>
      <c r="KXD83" s="43"/>
      <c r="KXE83" s="43"/>
      <c r="KXF83" s="43"/>
      <c r="KXG83" s="43"/>
      <c r="KXH83" s="43"/>
      <c r="KXI83" s="43"/>
      <c r="KXJ83" s="43"/>
      <c r="KXK83" s="43"/>
      <c r="KXL83" s="43"/>
      <c r="KXM83" s="43"/>
      <c r="KXN83" s="43"/>
      <c r="KXO83" s="43"/>
      <c r="KXP83" s="43"/>
      <c r="KXQ83" s="43"/>
      <c r="KXR83" s="43"/>
      <c r="KXS83" s="43"/>
      <c r="KXT83" s="43"/>
      <c r="KXU83" s="43"/>
      <c r="KXV83" s="43"/>
      <c r="KXW83" s="43"/>
      <c r="KXX83" s="43"/>
      <c r="KXY83" s="43"/>
      <c r="KXZ83" s="43"/>
      <c r="KYA83" s="43"/>
      <c r="KYB83" s="43"/>
      <c r="KYC83" s="43"/>
      <c r="KYD83" s="43"/>
      <c r="KYE83" s="43"/>
      <c r="KYF83" s="43"/>
      <c r="KYG83" s="43"/>
      <c r="KYH83" s="43"/>
      <c r="KYI83" s="43"/>
      <c r="KYJ83" s="43"/>
      <c r="KYK83" s="43"/>
      <c r="KYL83" s="43"/>
      <c r="KYM83" s="43"/>
      <c r="KYN83" s="43"/>
      <c r="KYO83" s="43"/>
      <c r="KYP83" s="43"/>
      <c r="KYQ83" s="43"/>
      <c r="KYR83" s="43"/>
      <c r="KYS83" s="43"/>
      <c r="KYT83" s="43"/>
      <c r="KYU83" s="43"/>
      <c r="KYV83" s="43"/>
      <c r="KYW83" s="43"/>
      <c r="KYX83" s="43"/>
      <c r="KYY83" s="43"/>
      <c r="KYZ83" s="43"/>
      <c r="KZA83" s="43"/>
      <c r="KZB83" s="43"/>
      <c r="KZC83" s="43"/>
      <c r="KZD83" s="43"/>
      <c r="KZE83" s="43"/>
      <c r="KZF83" s="43"/>
      <c r="KZG83" s="43"/>
      <c r="KZH83" s="43"/>
      <c r="KZI83" s="43"/>
      <c r="KZJ83" s="43"/>
      <c r="KZK83" s="43"/>
      <c r="KZL83" s="43"/>
      <c r="KZM83" s="43"/>
      <c r="KZN83" s="43"/>
      <c r="KZO83" s="43"/>
      <c r="KZP83" s="43"/>
      <c r="KZQ83" s="43"/>
      <c r="KZR83" s="43"/>
      <c r="KZS83" s="43"/>
      <c r="KZT83" s="43"/>
      <c r="KZU83" s="43"/>
      <c r="KZV83" s="43"/>
      <c r="KZW83" s="43"/>
      <c r="KZX83" s="43"/>
      <c r="KZY83" s="43"/>
      <c r="KZZ83" s="43"/>
      <c r="LAA83" s="43"/>
      <c r="LAB83" s="43"/>
      <c r="LAC83" s="43"/>
      <c r="LAD83" s="43"/>
      <c r="LAE83" s="43"/>
      <c r="LAF83" s="43"/>
      <c r="LAG83" s="43"/>
      <c r="LAH83" s="43"/>
      <c r="LAI83" s="43"/>
      <c r="LAJ83" s="43"/>
      <c r="LAK83" s="43"/>
      <c r="LAL83" s="43"/>
      <c r="LAM83" s="43"/>
      <c r="LAN83" s="43"/>
      <c r="LAO83" s="43"/>
      <c r="LAP83" s="43"/>
      <c r="LAQ83" s="43"/>
      <c r="LAR83" s="43"/>
      <c r="LAS83" s="43"/>
      <c r="LAT83" s="43"/>
      <c r="LAU83" s="43"/>
      <c r="LAV83" s="43"/>
      <c r="LAW83" s="43"/>
      <c r="LAX83" s="43"/>
      <c r="LAY83" s="43"/>
      <c r="LAZ83" s="43"/>
      <c r="LBA83" s="43"/>
      <c r="LBB83" s="43"/>
      <c r="LBC83" s="43"/>
      <c r="LBD83" s="43"/>
      <c r="LBE83" s="43"/>
      <c r="LBF83" s="43"/>
      <c r="LBG83" s="43"/>
      <c r="LBH83" s="43"/>
      <c r="LBI83" s="43"/>
      <c r="LBJ83" s="43"/>
      <c r="LBK83" s="43"/>
      <c r="LBL83" s="43"/>
      <c r="LBM83" s="43"/>
      <c r="LBN83" s="43"/>
      <c r="LBO83" s="43"/>
      <c r="LBP83" s="43"/>
      <c r="LBQ83" s="43"/>
      <c r="LBR83" s="43"/>
      <c r="LBS83" s="43"/>
      <c r="LBT83" s="43"/>
      <c r="LBU83" s="43"/>
      <c r="LBV83" s="43"/>
      <c r="LBW83" s="43"/>
      <c r="LBX83" s="43"/>
      <c r="LBY83" s="43"/>
      <c r="LBZ83" s="43"/>
      <c r="LCA83" s="43"/>
      <c r="LCB83" s="43"/>
      <c r="LCC83" s="43"/>
      <c r="LCD83" s="43"/>
      <c r="LCE83" s="43"/>
      <c r="LCF83" s="43"/>
      <c r="LCG83" s="43"/>
      <c r="LCH83" s="43"/>
      <c r="LCI83" s="43"/>
      <c r="LCJ83" s="43"/>
      <c r="LCK83" s="43"/>
      <c r="LCL83" s="43"/>
      <c r="LCM83" s="43"/>
      <c r="LCN83" s="43"/>
      <c r="LCO83" s="43"/>
      <c r="LCP83" s="43"/>
      <c r="LCQ83" s="43"/>
      <c r="LCR83" s="43"/>
      <c r="LCS83" s="43"/>
      <c r="LCT83" s="43"/>
      <c r="LCU83" s="43"/>
      <c r="LCV83" s="43"/>
      <c r="LCW83" s="43"/>
      <c r="LCX83" s="43"/>
      <c r="LCY83" s="43"/>
      <c r="LCZ83" s="43"/>
      <c r="LDA83" s="43"/>
      <c r="LDB83" s="43"/>
      <c r="LDC83" s="43"/>
      <c r="LDD83" s="43"/>
      <c r="LDE83" s="43"/>
      <c r="LDF83" s="43"/>
      <c r="LDG83" s="43"/>
      <c r="LDH83" s="43"/>
      <c r="LDI83" s="43"/>
      <c r="LDJ83" s="43"/>
      <c r="LDK83" s="43"/>
      <c r="LDL83" s="43"/>
      <c r="LDM83" s="43"/>
      <c r="LDN83" s="43"/>
      <c r="LDO83" s="43"/>
      <c r="LDP83" s="43"/>
      <c r="LDQ83" s="43"/>
      <c r="LDR83" s="43"/>
      <c r="LDS83" s="43"/>
      <c r="LDT83" s="43"/>
      <c r="LDU83" s="43"/>
      <c r="LDV83" s="43"/>
      <c r="LDW83" s="43"/>
      <c r="LDX83" s="43"/>
      <c r="LDY83" s="43"/>
      <c r="LDZ83" s="43"/>
      <c r="LEA83" s="43"/>
      <c r="LEB83" s="43"/>
      <c r="LEC83" s="43"/>
      <c r="LED83" s="43"/>
      <c r="LEE83" s="43"/>
      <c r="LEF83" s="43"/>
      <c r="LEG83" s="43"/>
      <c r="LEH83" s="43"/>
      <c r="LEI83" s="43"/>
      <c r="LEJ83" s="43"/>
      <c r="LEK83" s="43"/>
      <c r="LEL83" s="43"/>
      <c r="LEM83" s="43"/>
      <c r="LEN83" s="43"/>
      <c r="LEO83" s="43"/>
      <c r="LEP83" s="43"/>
      <c r="LEQ83" s="43"/>
      <c r="LER83" s="43"/>
      <c r="LES83" s="43"/>
      <c r="LET83" s="43"/>
      <c r="LEU83" s="43"/>
      <c r="LEV83" s="43"/>
      <c r="LEW83" s="43"/>
      <c r="LEX83" s="43"/>
      <c r="LEY83" s="43"/>
      <c r="LEZ83" s="43"/>
      <c r="LFA83" s="43"/>
      <c r="LFB83" s="43"/>
      <c r="LFC83" s="43"/>
      <c r="LFD83" s="43"/>
      <c r="LFE83" s="43"/>
      <c r="LFF83" s="43"/>
      <c r="LFG83" s="43"/>
      <c r="LFH83" s="43"/>
      <c r="LFI83" s="43"/>
      <c r="LFJ83" s="43"/>
      <c r="LFK83" s="43"/>
      <c r="LFL83" s="43"/>
      <c r="LFM83" s="43"/>
      <c r="LFN83" s="43"/>
      <c r="LFO83" s="43"/>
      <c r="LFP83" s="43"/>
      <c r="LFQ83" s="43"/>
      <c r="LFR83" s="43"/>
      <c r="LFS83" s="43"/>
      <c r="LFT83" s="43"/>
      <c r="LFU83" s="43"/>
      <c r="LFV83" s="43"/>
      <c r="LFW83" s="43"/>
      <c r="LFX83" s="43"/>
      <c r="LFY83" s="43"/>
      <c r="LFZ83" s="43"/>
      <c r="LGA83" s="43"/>
      <c r="LGB83" s="43"/>
      <c r="LGC83" s="43"/>
      <c r="LGD83" s="43"/>
      <c r="LGE83" s="43"/>
      <c r="LGF83" s="43"/>
      <c r="LGG83" s="43"/>
      <c r="LGH83" s="43"/>
      <c r="LGI83" s="43"/>
      <c r="LGJ83" s="43"/>
      <c r="LGK83" s="43"/>
      <c r="LGL83" s="43"/>
      <c r="LGM83" s="43"/>
      <c r="LGN83" s="43"/>
      <c r="LGO83" s="43"/>
      <c r="LGP83" s="43"/>
      <c r="LGQ83" s="43"/>
      <c r="LGR83" s="43"/>
      <c r="LGS83" s="43"/>
      <c r="LGT83" s="43"/>
      <c r="LGU83" s="43"/>
      <c r="LGV83" s="43"/>
      <c r="LGW83" s="43"/>
      <c r="LGX83" s="43"/>
      <c r="LGY83" s="43"/>
      <c r="LGZ83" s="43"/>
      <c r="LHA83" s="43"/>
      <c r="LHB83" s="43"/>
      <c r="LHC83" s="43"/>
      <c r="LHD83" s="43"/>
      <c r="LHE83" s="43"/>
      <c r="LHF83" s="43"/>
      <c r="LHG83" s="43"/>
      <c r="LHH83" s="43"/>
      <c r="LHI83" s="43"/>
      <c r="LHJ83" s="43"/>
      <c r="LHK83" s="43"/>
      <c r="LHL83" s="43"/>
      <c r="LHM83" s="43"/>
      <c r="LHN83" s="43"/>
      <c r="LHO83" s="43"/>
      <c r="LHP83" s="43"/>
      <c r="LHQ83" s="43"/>
      <c r="LHR83" s="43"/>
      <c r="LHS83" s="43"/>
      <c r="LHT83" s="43"/>
      <c r="LHU83" s="43"/>
      <c r="LHV83" s="43"/>
      <c r="LHW83" s="43"/>
      <c r="LHX83" s="43"/>
      <c r="LHY83" s="43"/>
      <c r="LHZ83" s="43"/>
      <c r="LIA83" s="43"/>
      <c r="LIB83" s="43"/>
      <c r="LIC83" s="43"/>
      <c r="LID83" s="43"/>
      <c r="LIE83" s="43"/>
      <c r="LIF83" s="43"/>
      <c r="LIG83" s="43"/>
      <c r="LIH83" s="43"/>
      <c r="LII83" s="43"/>
      <c r="LIJ83" s="43"/>
      <c r="LIK83" s="43"/>
      <c r="LIL83" s="43"/>
      <c r="LIM83" s="43"/>
      <c r="LIN83" s="43"/>
      <c r="LIO83" s="43"/>
      <c r="LIP83" s="43"/>
      <c r="LIQ83" s="43"/>
      <c r="LIR83" s="43"/>
      <c r="LIS83" s="43"/>
      <c r="LIT83" s="43"/>
      <c r="LIU83" s="43"/>
      <c r="LIV83" s="43"/>
      <c r="LIW83" s="43"/>
      <c r="LIX83" s="43"/>
      <c r="LIY83" s="43"/>
      <c r="LIZ83" s="43"/>
      <c r="LJA83" s="43"/>
      <c r="LJB83" s="43"/>
      <c r="LJC83" s="43"/>
      <c r="LJD83" s="43"/>
      <c r="LJE83" s="43"/>
      <c r="LJF83" s="43"/>
      <c r="LJG83" s="43"/>
      <c r="LJH83" s="43"/>
      <c r="LJI83" s="43"/>
      <c r="LJJ83" s="43"/>
      <c r="LJK83" s="43"/>
      <c r="LJL83" s="43"/>
      <c r="LJM83" s="43"/>
      <c r="LJN83" s="43"/>
      <c r="LJO83" s="43"/>
      <c r="LJP83" s="43"/>
      <c r="LJQ83" s="43"/>
      <c r="LJR83" s="43"/>
      <c r="LJS83" s="43"/>
      <c r="LJT83" s="43"/>
      <c r="LJU83" s="43"/>
      <c r="LJV83" s="43"/>
      <c r="LJW83" s="43"/>
      <c r="LJX83" s="43"/>
      <c r="LJY83" s="43"/>
      <c r="LJZ83" s="43"/>
      <c r="LKA83" s="43"/>
      <c r="LKB83" s="43"/>
      <c r="LKC83" s="43"/>
      <c r="LKD83" s="43"/>
      <c r="LKE83" s="43"/>
      <c r="LKF83" s="43"/>
      <c r="LKG83" s="43"/>
      <c r="LKH83" s="43"/>
      <c r="LKI83" s="43"/>
      <c r="LKJ83" s="43"/>
      <c r="LKK83" s="43"/>
      <c r="LKL83" s="43"/>
      <c r="LKM83" s="43"/>
      <c r="LKN83" s="43"/>
      <c r="LKO83" s="43"/>
      <c r="LKP83" s="43"/>
      <c r="LKQ83" s="43"/>
      <c r="LKR83" s="43"/>
      <c r="LKS83" s="43"/>
      <c r="LKT83" s="43"/>
      <c r="LKU83" s="43"/>
      <c r="LKV83" s="43"/>
      <c r="LKW83" s="43"/>
      <c r="LKX83" s="43"/>
      <c r="LKY83" s="43"/>
      <c r="LKZ83" s="43"/>
      <c r="LLA83" s="43"/>
      <c r="LLB83" s="43"/>
      <c r="LLC83" s="43"/>
      <c r="LLD83" s="43"/>
      <c r="LLE83" s="43"/>
      <c r="LLF83" s="43"/>
      <c r="LLG83" s="43"/>
      <c r="LLH83" s="43"/>
      <c r="LLI83" s="43"/>
      <c r="LLJ83" s="43"/>
      <c r="LLK83" s="43"/>
      <c r="LLL83" s="43"/>
      <c r="LLM83" s="43"/>
      <c r="LLN83" s="43"/>
      <c r="LLO83" s="43"/>
      <c r="LLP83" s="43"/>
      <c r="LLQ83" s="43"/>
      <c r="LLR83" s="43"/>
      <c r="LLS83" s="43"/>
      <c r="LLT83" s="43"/>
      <c r="LLU83" s="43"/>
      <c r="LLV83" s="43"/>
      <c r="LLW83" s="43"/>
      <c r="LLX83" s="43"/>
      <c r="LLY83" s="43"/>
      <c r="LLZ83" s="43"/>
      <c r="LMA83" s="43"/>
      <c r="LMB83" s="43"/>
      <c r="LMC83" s="43"/>
      <c r="LMD83" s="43"/>
      <c r="LME83" s="43"/>
      <c r="LMF83" s="43"/>
      <c r="LMG83" s="43"/>
      <c r="LMH83" s="43"/>
      <c r="LMI83" s="43"/>
      <c r="LMJ83" s="43"/>
      <c r="LMK83" s="43"/>
      <c r="LML83" s="43"/>
      <c r="LMM83" s="43"/>
      <c r="LMN83" s="43"/>
      <c r="LMO83" s="43"/>
      <c r="LMP83" s="43"/>
      <c r="LMQ83" s="43"/>
      <c r="LMR83" s="43"/>
      <c r="LMS83" s="43"/>
      <c r="LMT83" s="43"/>
      <c r="LMU83" s="43"/>
      <c r="LMV83" s="43"/>
      <c r="LMW83" s="43"/>
      <c r="LMX83" s="43"/>
      <c r="LMY83" s="43"/>
      <c r="LMZ83" s="43"/>
      <c r="LNA83" s="43"/>
      <c r="LNB83" s="43"/>
      <c r="LNC83" s="43"/>
      <c r="LND83" s="43"/>
      <c r="LNE83" s="43"/>
      <c r="LNF83" s="43"/>
      <c r="LNG83" s="43"/>
      <c r="LNH83" s="43"/>
      <c r="LNI83" s="43"/>
      <c r="LNJ83" s="43"/>
      <c r="LNK83" s="43"/>
      <c r="LNL83" s="43"/>
      <c r="LNM83" s="43"/>
      <c r="LNN83" s="43"/>
      <c r="LNO83" s="43"/>
      <c r="LNP83" s="43"/>
      <c r="LNQ83" s="43"/>
      <c r="LNR83" s="43"/>
      <c r="LNS83" s="43"/>
      <c r="LNT83" s="43"/>
      <c r="LNU83" s="43"/>
      <c r="LNV83" s="43"/>
      <c r="LNW83" s="43"/>
      <c r="LNX83" s="43"/>
      <c r="LNY83" s="43"/>
      <c r="LNZ83" s="43"/>
      <c r="LOA83" s="43"/>
      <c r="LOB83" s="43"/>
      <c r="LOC83" s="43"/>
      <c r="LOD83" s="43"/>
      <c r="LOE83" s="43"/>
      <c r="LOF83" s="43"/>
      <c r="LOG83" s="43"/>
      <c r="LOH83" s="43"/>
      <c r="LOI83" s="43"/>
      <c r="LOJ83" s="43"/>
      <c r="LOK83" s="43"/>
      <c r="LOL83" s="43"/>
      <c r="LOM83" s="43"/>
      <c r="LON83" s="43"/>
      <c r="LOO83" s="43"/>
      <c r="LOP83" s="43"/>
      <c r="LOQ83" s="43"/>
      <c r="LOR83" s="43"/>
      <c r="LOS83" s="43"/>
      <c r="LOT83" s="43"/>
      <c r="LOU83" s="43"/>
      <c r="LOV83" s="43"/>
      <c r="LOW83" s="43"/>
      <c r="LOX83" s="43"/>
      <c r="LOY83" s="43"/>
      <c r="LOZ83" s="43"/>
      <c r="LPA83" s="43"/>
      <c r="LPB83" s="43"/>
      <c r="LPC83" s="43"/>
      <c r="LPD83" s="43"/>
      <c r="LPE83" s="43"/>
      <c r="LPF83" s="43"/>
      <c r="LPG83" s="43"/>
      <c r="LPH83" s="43"/>
      <c r="LPI83" s="43"/>
      <c r="LPJ83" s="43"/>
      <c r="LPK83" s="43"/>
      <c r="LPL83" s="43"/>
      <c r="LPM83" s="43"/>
      <c r="LPN83" s="43"/>
      <c r="LPO83" s="43"/>
      <c r="LPP83" s="43"/>
      <c r="LPQ83" s="43"/>
      <c r="LPR83" s="43"/>
      <c r="LPS83" s="43"/>
      <c r="LPT83" s="43"/>
      <c r="LPU83" s="43"/>
      <c r="LPV83" s="43"/>
      <c r="LPW83" s="43"/>
      <c r="LPX83" s="43"/>
      <c r="LPY83" s="43"/>
      <c r="LPZ83" s="43"/>
      <c r="LQA83" s="43"/>
      <c r="LQB83" s="43"/>
      <c r="LQC83" s="43"/>
      <c r="LQD83" s="43"/>
      <c r="LQE83" s="43"/>
      <c r="LQF83" s="43"/>
      <c r="LQG83" s="43"/>
      <c r="LQH83" s="43"/>
      <c r="LQI83" s="43"/>
      <c r="LQJ83" s="43"/>
      <c r="LQK83" s="43"/>
      <c r="LQL83" s="43"/>
      <c r="LQM83" s="43"/>
      <c r="LQN83" s="43"/>
      <c r="LQO83" s="43"/>
      <c r="LQP83" s="43"/>
      <c r="LQQ83" s="43"/>
      <c r="LQR83" s="43"/>
      <c r="LQS83" s="43"/>
      <c r="LQT83" s="43"/>
      <c r="LQU83" s="43"/>
      <c r="LQV83" s="43"/>
      <c r="LQW83" s="43"/>
      <c r="LQX83" s="43"/>
      <c r="LQY83" s="43"/>
      <c r="LQZ83" s="43"/>
      <c r="LRA83" s="43"/>
      <c r="LRB83" s="43"/>
      <c r="LRC83" s="43"/>
      <c r="LRD83" s="43"/>
      <c r="LRE83" s="43"/>
      <c r="LRF83" s="43"/>
      <c r="LRG83" s="43"/>
      <c r="LRH83" s="43"/>
      <c r="LRI83" s="43"/>
      <c r="LRJ83" s="43"/>
      <c r="LRK83" s="43"/>
      <c r="LRL83" s="43"/>
      <c r="LRM83" s="43"/>
      <c r="LRN83" s="43"/>
      <c r="LRO83" s="43"/>
      <c r="LRP83" s="43"/>
      <c r="LRQ83" s="43"/>
      <c r="LRR83" s="43"/>
      <c r="LRS83" s="43"/>
      <c r="LRT83" s="43"/>
      <c r="LRU83" s="43"/>
      <c r="LRV83" s="43"/>
      <c r="LRW83" s="43"/>
      <c r="LRX83" s="43"/>
      <c r="LRY83" s="43"/>
      <c r="LRZ83" s="43"/>
      <c r="LSA83" s="43"/>
      <c r="LSB83" s="43"/>
      <c r="LSC83" s="43"/>
      <c r="LSD83" s="43"/>
      <c r="LSE83" s="43"/>
      <c r="LSF83" s="43"/>
      <c r="LSG83" s="43"/>
      <c r="LSH83" s="43"/>
      <c r="LSI83" s="43"/>
      <c r="LSJ83" s="43"/>
      <c r="LSK83" s="43"/>
      <c r="LSL83" s="43"/>
      <c r="LSM83" s="43"/>
      <c r="LSN83" s="43"/>
      <c r="LSO83" s="43"/>
      <c r="LSP83" s="43"/>
      <c r="LSQ83" s="43"/>
      <c r="LSR83" s="43"/>
      <c r="LSS83" s="43"/>
      <c r="LST83" s="43"/>
      <c r="LSU83" s="43"/>
      <c r="LSV83" s="43"/>
      <c r="LSW83" s="43"/>
      <c r="LSX83" s="43"/>
      <c r="LSY83" s="43"/>
      <c r="LSZ83" s="43"/>
      <c r="LTA83" s="43"/>
      <c r="LTB83" s="43"/>
      <c r="LTC83" s="43"/>
      <c r="LTD83" s="43"/>
      <c r="LTE83" s="43"/>
      <c r="LTF83" s="43"/>
      <c r="LTG83" s="43"/>
      <c r="LTH83" s="43"/>
      <c r="LTI83" s="43"/>
      <c r="LTJ83" s="43"/>
      <c r="LTK83" s="43"/>
      <c r="LTL83" s="43"/>
      <c r="LTM83" s="43"/>
      <c r="LTN83" s="43"/>
      <c r="LTO83" s="43"/>
      <c r="LTP83" s="43"/>
      <c r="LTQ83" s="43"/>
      <c r="LTR83" s="43"/>
      <c r="LTS83" s="43"/>
      <c r="LTT83" s="43"/>
      <c r="LTU83" s="43"/>
      <c r="LTV83" s="43"/>
      <c r="LTW83" s="43"/>
      <c r="LTX83" s="43"/>
      <c r="LTY83" s="43"/>
      <c r="LTZ83" s="43"/>
      <c r="LUA83" s="43"/>
      <c r="LUB83" s="43"/>
      <c r="LUC83" s="43"/>
      <c r="LUD83" s="43"/>
      <c r="LUE83" s="43"/>
      <c r="LUF83" s="43"/>
      <c r="LUG83" s="43"/>
      <c r="LUH83" s="43"/>
      <c r="LUI83" s="43"/>
      <c r="LUJ83" s="43"/>
      <c r="LUK83" s="43"/>
      <c r="LUL83" s="43"/>
      <c r="LUM83" s="43"/>
      <c r="LUN83" s="43"/>
      <c r="LUO83" s="43"/>
      <c r="LUP83" s="43"/>
      <c r="LUQ83" s="43"/>
      <c r="LUR83" s="43"/>
      <c r="LUS83" s="43"/>
      <c r="LUT83" s="43"/>
      <c r="LUU83" s="43"/>
      <c r="LUV83" s="43"/>
      <c r="LUW83" s="43"/>
      <c r="LUX83" s="43"/>
      <c r="LUY83" s="43"/>
      <c r="LUZ83" s="43"/>
      <c r="LVA83" s="43"/>
      <c r="LVB83" s="43"/>
      <c r="LVC83" s="43"/>
      <c r="LVD83" s="43"/>
      <c r="LVE83" s="43"/>
      <c r="LVF83" s="43"/>
      <c r="LVG83" s="43"/>
      <c r="LVH83" s="43"/>
      <c r="LVI83" s="43"/>
      <c r="LVJ83" s="43"/>
      <c r="LVK83" s="43"/>
      <c r="LVL83" s="43"/>
      <c r="LVM83" s="43"/>
      <c r="LVN83" s="43"/>
      <c r="LVO83" s="43"/>
      <c r="LVP83" s="43"/>
      <c r="LVQ83" s="43"/>
      <c r="LVR83" s="43"/>
      <c r="LVS83" s="43"/>
      <c r="LVT83" s="43"/>
      <c r="LVU83" s="43"/>
      <c r="LVV83" s="43"/>
      <c r="LVW83" s="43"/>
      <c r="LVX83" s="43"/>
      <c r="LVY83" s="43"/>
      <c r="LVZ83" s="43"/>
      <c r="LWA83" s="43"/>
      <c r="LWB83" s="43"/>
      <c r="LWC83" s="43"/>
      <c r="LWD83" s="43"/>
      <c r="LWE83" s="43"/>
      <c r="LWF83" s="43"/>
      <c r="LWG83" s="43"/>
      <c r="LWH83" s="43"/>
      <c r="LWI83" s="43"/>
      <c r="LWJ83" s="43"/>
      <c r="LWK83" s="43"/>
      <c r="LWL83" s="43"/>
      <c r="LWM83" s="43"/>
      <c r="LWN83" s="43"/>
      <c r="LWO83" s="43"/>
      <c r="LWP83" s="43"/>
      <c r="LWQ83" s="43"/>
      <c r="LWR83" s="43"/>
      <c r="LWS83" s="43"/>
      <c r="LWT83" s="43"/>
      <c r="LWU83" s="43"/>
      <c r="LWV83" s="43"/>
      <c r="LWW83" s="43"/>
      <c r="LWX83" s="43"/>
      <c r="LWY83" s="43"/>
      <c r="LWZ83" s="43"/>
      <c r="LXA83" s="43"/>
      <c r="LXB83" s="43"/>
      <c r="LXC83" s="43"/>
      <c r="LXD83" s="43"/>
      <c r="LXE83" s="43"/>
      <c r="LXF83" s="43"/>
      <c r="LXG83" s="43"/>
      <c r="LXH83" s="43"/>
      <c r="LXI83" s="43"/>
      <c r="LXJ83" s="43"/>
      <c r="LXK83" s="43"/>
      <c r="LXL83" s="43"/>
      <c r="LXM83" s="43"/>
      <c r="LXN83" s="43"/>
      <c r="LXO83" s="43"/>
      <c r="LXP83" s="43"/>
      <c r="LXQ83" s="43"/>
      <c r="LXR83" s="43"/>
      <c r="LXS83" s="43"/>
      <c r="LXT83" s="43"/>
      <c r="LXU83" s="43"/>
      <c r="LXV83" s="43"/>
      <c r="LXW83" s="43"/>
      <c r="LXX83" s="43"/>
      <c r="LXY83" s="43"/>
      <c r="LXZ83" s="43"/>
      <c r="LYA83" s="43"/>
      <c r="LYB83" s="43"/>
      <c r="LYC83" s="43"/>
      <c r="LYD83" s="43"/>
      <c r="LYE83" s="43"/>
      <c r="LYF83" s="43"/>
      <c r="LYG83" s="43"/>
      <c r="LYH83" s="43"/>
      <c r="LYI83" s="43"/>
      <c r="LYJ83" s="43"/>
      <c r="LYK83" s="43"/>
      <c r="LYL83" s="43"/>
      <c r="LYM83" s="43"/>
      <c r="LYN83" s="43"/>
      <c r="LYO83" s="43"/>
      <c r="LYP83" s="43"/>
      <c r="LYQ83" s="43"/>
      <c r="LYR83" s="43"/>
      <c r="LYS83" s="43"/>
      <c r="LYT83" s="43"/>
      <c r="LYU83" s="43"/>
      <c r="LYV83" s="43"/>
      <c r="LYW83" s="43"/>
      <c r="LYX83" s="43"/>
      <c r="LYY83" s="43"/>
      <c r="LYZ83" s="43"/>
      <c r="LZA83" s="43"/>
      <c r="LZB83" s="43"/>
      <c r="LZC83" s="43"/>
      <c r="LZD83" s="43"/>
      <c r="LZE83" s="43"/>
      <c r="LZF83" s="43"/>
      <c r="LZG83" s="43"/>
      <c r="LZH83" s="43"/>
      <c r="LZI83" s="43"/>
      <c r="LZJ83" s="43"/>
      <c r="LZK83" s="43"/>
      <c r="LZL83" s="43"/>
      <c r="LZM83" s="43"/>
      <c r="LZN83" s="43"/>
      <c r="LZO83" s="43"/>
      <c r="LZP83" s="43"/>
      <c r="LZQ83" s="43"/>
      <c r="LZR83" s="43"/>
      <c r="LZS83" s="43"/>
      <c r="LZT83" s="43"/>
      <c r="LZU83" s="43"/>
      <c r="LZV83" s="43"/>
      <c r="LZW83" s="43"/>
      <c r="LZX83" s="43"/>
      <c r="LZY83" s="43"/>
      <c r="LZZ83" s="43"/>
      <c r="MAA83" s="43"/>
      <c r="MAB83" s="43"/>
      <c r="MAC83" s="43"/>
      <c r="MAD83" s="43"/>
      <c r="MAE83" s="43"/>
      <c r="MAF83" s="43"/>
      <c r="MAG83" s="43"/>
      <c r="MAH83" s="43"/>
      <c r="MAI83" s="43"/>
      <c r="MAJ83" s="43"/>
      <c r="MAK83" s="43"/>
      <c r="MAL83" s="43"/>
      <c r="MAM83" s="43"/>
      <c r="MAN83" s="43"/>
      <c r="MAO83" s="43"/>
      <c r="MAP83" s="43"/>
      <c r="MAQ83" s="43"/>
      <c r="MAR83" s="43"/>
      <c r="MAS83" s="43"/>
      <c r="MAT83" s="43"/>
      <c r="MAU83" s="43"/>
      <c r="MAV83" s="43"/>
      <c r="MAW83" s="43"/>
      <c r="MAX83" s="43"/>
      <c r="MAY83" s="43"/>
      <c r="MAZ83" s="43"/>
      <c r="MBA83" s="43"/>
      <c r="MBB83" s="43"/>
      <c r="MBC83" s="43"/>
      <c r="MBD83" s="43"/>
      <c r="MBE83" s="43"/>
      <c r="MBF83" s="43"/>
      <c r="MBG83" s="43"/>
      <c r="MBH83" s="43"/>
      <c r="MBI83" s="43"/>
      <c r="MBJ83" s="43"/>
      <c r="MBK83" s="43"/>
      <c r="MBL83" s="43"/>
      <c r="MBM83" s="43"/>
      <c r="MBN83" s="43"/>
      <c r="MBO83" s="43"/>
      <c r="MBP83" s="43"/>
      <c r="MBQ83" s="43"/>
      <c r="MBR83" s="43"/>
      <c r="MBS83" s="43"/>
      <c r="MBT83" s="43"/>
      <c r="MBU83" s="43"/>
      <c r="MBV83" s="43"/>
      <c r="MBW83" s="43"/>
      <c r="MBX83" s="43"/>
      <c r="MBY83" s="43"/>
      <c r="MBZ83" s="43"/>
      <c r="MCA83" s="43"/>
      <c r="MCB83" s="43"/>
      <c r="MCC83" s="43"/>
      <c r="MCD83" s="43"/>
      <c r="MCE83" s="43"/>
      <c r="MCF83" s="43"/>
      <c r="MCG83" s="43"/>
      <c r="MCH83" s="43"/>
      <c r="MCI83" s="43"/>
      <c r="MCJ83" s="43"/>
      <c r="MCK83" s="43"/>
      <c r="MCL83" s="43"/>
      <c r="MCM83" s="43"/>
      <c r="MCN83" s="43"/>
      <c r="MCO83" s="43"/>
      <c r="MCP83" s="43"/>
      <c r="MCQ83" s="43"/>
      <c r="MCR83" s="43"/>
      <c r="MCS83" s="43"/>
      <c r="MCT83" s="43"/>
      <c r="MCU83" s="43"/>
      <c r="MCV83" s="43"/>
      <c r="MCW83" s="43"/>
      <c r="MCX83" s="43"/>
      <c r="MCY83" s="43"/>
      <c r="MCZ83" s="43"/>
      <c r="MDA83" s="43"/>
      <c r="MDB83" s="43"/>
      <c r="MDC83" s="43"/>
      <c r="MDD83" s="43"/>
      <c r="MDE83" s="43"/>
      <c r="MDF83" s="43"/>
      <c r="MDG83" s="43"/>
      <c r="MDH83" s="43"/>
      <c r="MDI83" s="43"/>
      <c r="MDJ83" s="43"/>
      <c r="MDK83" s="43"/>
      <c r="MDL83" s="43"/>
      <c r="MDM83" s="43"/>
      <c r="MDN83" s="43"/>
      <c r="MDO83" s="43"/>
      <c r="MDP83" s="43"/>
      <c r="MDQ83" s="43"/>
      <c r="MDR83" s="43"/>
      <c r="MDS83" s="43"/>
      <c r="MDT83" s="43"/>
      <c r="MDU83" s="43"/>
      <c r="MDV83" s="43"/>
      <c r="MDW83" s="43"/>
      <c r="MDX83" s="43"/>
      <c r="MDY83" s="43"/>
      <c r="MDZ83" s="43"/>
      <c r="MEA83" s="43"/>
      <c r="MEB83" s="43"/>
      <c r="MEC83" s="43"/>
      <c r="MED83" s="43"/>
      <c r="MEE83" s="43"/>
      <c r="MEF83" s="43"/>
      <c r="MEG83" s="43"/>
      <c r="MEH83" s="43"/>
      <c r="MEI83" s="43"/>
      <c r="MEJ83" s="43"/>
      <c r="MEK83" s="43"/>
      <c r="MEL83" s="43"/>
      <c r="MEM83" s="43"/>
      <c r="MEN83" s="43"/>
      <c r="MEO83" s="43"/>
      <c r="MEP83" s="43"/>
      <c r="MEQ83" s="43"/>
      <c r="MER83" s="43"/>
      <c r="MES83" s="43"/>
      <c r="MET83" s="43"/>
      <c r="MEU83" s="43"/>
      <c r="MEV83" s="43"/>
      <c r="MEW83" s="43"/>
      <c r="MEX83" s="43"/>
      <c r="MEY83" s="43"/>
      <c r="MEZ83" s="43"/>
      <c r="MFA83" s="43"/>
      <c r="MFB83" s="43"/>
      <c r="MFC83" s="43"/>
      <c r="MFD83" s="43"/>
      <c r="MFE83" s="43"/>
      <c r="MFF83" s="43"/>
      <c r="MFG83" s="43"/>
      <c r="MFH83" s="43"/>
      <c r="MFI83" s="43"/>
      <c r="MFJ83" s="43"/>
      <c r="MFK83" s="43"/>
      <c r="MFL83" s="43"/>
      <c r="MFM83" s="43"/>
      <c r="MFN83" s="43"/>
      <c r="MFO83" s="43"/>
      <c r="MFP83" s="43"/>
      <c r="MFQ83" s="43"/>
      <c r="MFR83" s="43"/>
      <c r="MFS83" s="43"/>
      <c r="MFT83" s="43"/>
      <c r="MFU83" s="43"/>
      <c r="MFV83" s="43"/>
      <c r="MFW83" s="43"/>
      <c r="MFX83" s="43"/>
      <c r="MFY83" s="43"/>
      <c r="MFZ83" s="43"/>
      <c r="MGA83" s="43"/>
      <c r="MGB83" s="43"/>
      <c r="MGC83" s="43"/>
      <c r="MGD83" s="43"/>
      <c r="MGE83" s="43"/>
      <c r="MGF83" s="43"/>
      <c r="MGG83" s="43"/>
      <c r="MGH83" s="43"/>
      <c r="MGI83" s="43"/>
      <c r="MGJ83" s="43"/>
      <c r="MGK83" s="43"/>
      <c r="MGL83" s="43"/>
      <c r="MGM83" s="43"/>
      <c r="MGN83" s="43"/>
      <c r="MGO83" s="43"/>
      <c r="MGP83" s="43"/>
      <c r="MGQ83" s="43"/>
      <c r="MGR83" s="43"/>
      <c r="MGS83" s="43"/>
      <c r="MGT83" s="43"/>
      <c r="MGU83" s="43"/>
      <c r="MGV83" s="43"/>
      <c r="MGW83" s="43"/>
      <c r="MGX83" s="43"/>
      <c r="MGY83" s="43"/>
      <c r="MGZ83" s="43"/>
      <c r="MHA83" s="43"/>
      <c r="MHB83" s="43"/>
      <c r="MHC83" s="43"/>
      <c r="MHD83" s="43"/>
      <c r="MHE83" s="43"/>
      <c r="MHF83" s="43"/>
      <c r="MHG83" s="43"/>
      <c r="MHH83" s="43"/>
      <c r="MHI83" s="43"/>
      <c r="MHJ83" s="43"/>
      <c r="MHK83" s="43"/>
      <c r="MHL83" s="43"/>
      <c r="MHM83" s="43"/>
      <c r="MHN83" s="43"/>
      <c r="MHO83" s="43"/>
      <c r="MHP83" s="43"/>
      <c r="MHQ83" s="43"/>
      <c r="MHR83" s="43"/>
      <c r="MHS83" s="43"/>
      <c r="MHT83" s="43"/>
      <c r="MHU83" s="43"/>
      <c r="MHV83" s="43"/>
      <c r="MHW83" s="43"/>
      <c r="MHX83" s="43"/>
      <c r="MHY83" s="43"/>
      <c r="MHZ83" s="43"/>
      <c r="MIA83" s="43"/>
      <c r="MIB83" s="43"/>
      <c r="MIC83" s="43"/>
      <c r="MID83" s="43"/>
      <c r="MIE83" s="43"/>
      <c r="MIF83" s="43"/>
      <c r="MIG83" s="43"/>
      <c r="MIH83" s="43"/>
      <c r="MII83" s="43"/>
      <c r="MIJ83" s="43"/>
      <c r="MIK83" s="43"/>
      <c r="MIL83" s="43"/>
      <c r="MIM83" s="43"/>
      <c r="MIN83" s="43"/>
      <c r="MIO83" s="43"/>
      <c r="MIP83" s="43"/>
      <c r="MIQ83" s="43"/>
      <c r="MIR83" s="43"/>
      <c r="MIS83" s="43"/>
      <c r="MIT83" s="43"/>
      <c r="MIU83" s="43"/>
      <c r="MIV83" s="43"/>
      <c r="MIW83" s="43"/>
      <c r="MIX83" s="43"/>
      <c r="MIY83" s="43"/>
      <c r="MIZ83" s="43"/>
      <c r="MJA83" s="43"/>
      <c r="MJB83" s="43"/>
      <c r="MJC83" s="43"/>
      <c r="MJD83" s="43"/>
      <c r="MJE83" s="43"/>
      <c r="MJF83" s="43"/>
      <c r="MJG83" s="43"/>
      <c r="MJH83" s="43"/>
      <c r="MJI83" s="43"/>
      <c r="MJJ83" s="43"/>
      <c r="MJK83" s="43"/>
      <c r="MJL83" s="43"/>
      <c r="MJM83" s="43"/>
      <c r="MJN83" s="43"/>
      <c r="MJO83" s="43"/>
      <c r="MJP83" s="43"/>
      <c r="MJQ83" s="43"/>
      <c r="MJR83" s="43"/>
      <c r="MJS83" s="43"/>
      <c r="MJT83" s="43"/>
      <c r="MJU83" s="43"/>
      <c r="MJV83" s="43"/>
      <c r="MJW83" s="43"/>
      <c r="MJX83" s="43"/>
      <c r="MJY83" s="43"/>
      <c r="MJZ83" s="43"/>
      <c r="MKA83" s="43"/>
      <c r="MKB83" s="43"/>
      <c r="MKC83" s="43"/>
      <c r="MKD83" s="43"/>
      <c r="MKE83" s="43"/>
      <c r="MKF83" s="43"/>
      <c r="MKG83" s="43"/>
      <c r="MKH83" s="43"/>
      <c r="MKI83" s="43"/>
      <c r="MKJ83" s="43"/>
      <c r="MKK83" s="43"/>
      <c r="MKL83" s="43"/>
      <c r="MKM83" s="43"/>
      <c r="MKN83" s="43"/>
      <c r="MKO83" s="43"/>
      <c r="MKP83" s="43"/>
      <c r="MKQ83" s="43"/>
      <c r="MKR83" s="43"/>
      <c r="MKS83" s="43"/>
      <c r="MKT83" s="43"/>
      <c r="MKU83" s="43"/>
      <c r="MKV83" s="43"/>
      <c r="MKW83" s="43"/>
      <c r="MKX83" s="43"/>
      <c r="MKY83" s="43"/>
      <c r="MKZ83" s="43"/>
      <c r="MLA83" s="43"/>
      <c r="MLB83" s="43"/>
      <c r="MLC83" s="43"/>
      <c r="MLD83" s="43"/>
      <c r="MLE83" s="43"/>
      <c r="MLF83" s="43"/>
      <c r="MLG83" s="43"/>
      <c r="MLH83" s="43"/>
      <c r="MLI83" s="43"/>
      <c r="MLJ83" s="43"/>
      <c r="MLK83" s="43"/>
      <c r="MLL83" s="43"/>
      <c r="MLM83" s="43"/>
      <c r="MLN83" s="43"/>
      <c r="MLO83" s="43"/>
      <c r="MLP83" s="43"/>
      <c r="MLQ83" s="43"/>
      <c r="MLR83" s="43"/>
      <c r="MLS83" s="43"/>
      <c r="MLT83" s="43"/>
      <c r="MLU83" s="43"/>
      <c r="MLV83" s="43"/>
      <c r="MLW83" s="43"/>
      <c r="MLX83" s="43"/>
      <c r="MLY83" s="43"/>
      <c r="MLZ83" s="43"/>
      <c r="MMA83" s="43"/>
      <c r="MMB83" s="43"/>
      <c r="MMC83" s="43"/>
      <c r="MMD83" s="43"/>
      <c r="MME83" s="43"/>
      <c r="MMF83" s="43"/>
      <c r="MMG83" s="43"/>
      <c r="MMH83" s="43"/>
      <c r="MMI83" s="43"/>
      <c r="MMJ83" s="43"/>
      <c r="MMK83" s="43"/>
      <c r="MML83" s="43"/>
      <c r="MMM83" s="43"/>
      <c r="MMN83" s="43"/>
      <c r="MMO83" s="43"/>
      <c r="MMP83" s="43"/>
      <c r="MMQ83" s="43"/>
      <c r="MMR83" s="43"/>
      <c r="MMS83" s="43"/>
      <c r="MMT83" s="43"/>
      <c r="MMU83" s="43"/>
      <c r="MMV83" s="43"/>
      <c r="MMW83" s="43"/>
      <c r="MMX83" s="43"/>
      <c r="MMY83" s="43"/>
      <c r="MMZ83" s="43"/>
      <c r="MNA83" s="43"/>
      <c r="MNB83" s="43"/>
      <c r="MNC83" s="43"/>
      <c r="MND83" s="43"/>
      <c r="MNE83" s="43"/>
      <c r="MNF83" s="43"/>
      <c r="MNG83" s="43"/>
      <c r="MNH83" s="43"/>
      <c r="MNI83" s="43"/>
      <c r="MNJ83" s="43"/>
      <c r="MNK83" s="43"/>
      <c r="MNL83" s="43"/>
      <c r="MNM83" s="43"/>
      <c r="MNN83" s="43"/>
      <c r="MNO83" s="43"/>
      <c r="MNP83" s="43"/>
      <c r="MNQ83" s="43"/>
      <c r="MNR83" s="43"/>
      <c r="MNS83" s="43"/>
      <c r="MNT83" s="43"/>
      <c r="MNU83" s="43"/>
      <c r="MNV83" s="43"/>
      <c r="MNW83" s="43"/>
      <c r="MNX83" s="43"/>
      <c r="MNY83" s="43"/>
      <c r="MNZ83" s="43"/>
      <c r="MOA83" s="43"/>
      <c r="MOB83" s="43"/>
      <c r="MOC83" s="43"/>
      <c r="MOD83" s="43"/>
      <c r="MOE83" s="43"/>
      <c r="MOF83" s="43"/>
      <c r="MOG83" s="43"/>
      <c r="MOH83" s="43"/>
      <c r="MOI83" s="43"/>
      <c r="MOJ83" s="43"/>
      <c r="MOK83" s="43"/>
      <c r="MOL83" s="43"/>
      <c r="MOM83" s="43"/>
      <c r="MON83" s="43"/>
      <c r="MOO83" s="43"/>
      <c r="MOP83" s="43"/>
      <c r="MOQ83" s="43"/>
      <c r="MOR83" s="43"/>
      <c r="MOS83" s="43"/>
      <c r="MOT83" s="43"/>
      <c r="MOU83" s="43"/>
      <c r="MOV83" s="43"/>
      <c r="MOW83" s="43"/>
      <c r="MOX83" s="43"/>
      <c r="MOY83" s="43"/>
      <c r="MOZ83" s="43"/>
      <c r="MPA83" s="43"/>
      <c r="MPB83" s="43"/>
      <c r="MPC83" s="43"/>
      <c r="MPD83" s="43"/>
      <c r="MPE83" s="43"/>
      <c r="MPF83" s="43"/>
      <c r="MPG83" s="43"/>
      <c r="MPH83" s="43"/>
      <c r="MPI83" s="43"/>
      <c r="MPJ83" s="43"/>
      <c r="MPK83" s="43"/>
      <c r="MPL83" s="43"/>
      <c r="MPM83" s="43"/>
      <c r="MPN83" s="43"/>
      <c r="MPO83" s="43"/>
      <c r="MPP83" s="43"/>
      <c r="MPQ83" s="43"/>
      <c r="MPR83" s="43"/>
      <c r="MPS83" s="43"/>
      <c r="MPT83" s="43"/>
      <c r="MPU83" s="43"/>
      <c r="MPV83" s="43"/>
      <c r="MPW83" s="43"/>
      <c r="MPX83" s="43"/>
      <c r="MPY83" s="43"/>
      <c r="MPZ83" s="43"/>
      <c r="MQA83" s="43"/>
      <c r="MQB83" s="43"/>
      <c r="MQC83" s="43"/>
      <c r="MQD83" s="43"/>
      <c r="MQE83" s="43"/>
      <c r="MQF83" s="43"/>
      <c r="MQG83" s="43"/>
      <c r="MQH83" s="43"/>
      <c r="MQI83" s="43"/>
      <c r="MQJ83" s="43"/>
      <c r="MQK83" s="43"/>
      <c r="MQL83" s="43"/>
      <c r="MQM83" s="43"/>
      <c r="MQN83" s="43"/>
      <c r="MQO83" s="43"/>
      <c r="MQP83" s="43"/>
      <c r="MQQ83" s="43"/>
      <c r="MQR83" s="43"/>
      <c r="MQS83" s="43"/>
      <c r="MQT83" s="43"/>
      <c r="MQU83" s="43"/>
      <c r="MQV83" s="43"/>
      <c r="MQW83" s="43"/>
      <c r="MQX83" s="43"/>
      <c r="MQY83" s="43"/>
      <c r="MQZ83" s="43"/>
      <c r="MRA83" s="43"/>
      <c r="MRB83" s="43"/>
      <c r="MRC83" s="43"/>
      <c r="MRD83" s="43"/>
      <c r="MRE83" s="43"/>
      <c r="MRF83" s="43"/>
      <c r="MRG83" s="43"/>
      <c r="MRH83" s="43"/>
      <c r="MRI83" s="43"/>
      <c r="MRJ83" s="43"/>
      <c r="MRK83" s="43"/>
      <c r="MRL83" s="43"/>
      <c r="MRM83" s="43"/>
      <c r="MRN83" s="43"/>
      <c r="MRO83" s="43"/>
      <c r="MRP83" s="43"/>
      <c r="MRQ83" s="43"/>
      <c r="MRR83" s="43"/>
      <c r="MRS83" s="43"/>
      <c r="MRT83" s="43"/>
      <c r="MRU83" s="43"/>
      <c r="MRV83" s="43"/>
      <c r="MRW83" s="43"/>
      <c r="MRX83" s="43"/>
      <c r="MRY83" s="43"/>
      <c r="MRZ83" s="43"/>
      <c r="MSA83" s="43"/>
      <c r="MSB83" s="43"/>
      <c r="MSC83" s="43"/>
      <c r="MSD83" s="43"/>
      <c r="MSE83" s="43"/>
      <c r="MSF83" s="43"/>
      <c r="MSG83" s="43"/>
      <c r="MSH83" s="43"/>
      <c r="MSI83" s="43"/>
      <c r="MSJ83" s="43"/>
      <c r="MSK83" s="43"/>
      <c r="MSL83" s="43"/>
      <c r="MSM83" s="43"/>
      <c r="MSN83" s="43"/>
      <c r="MSO83" s="43"/>
      <c r="MSP83" s="43"/>
      <c r="MSQ83" s="43"/>
      <c r="MSR83" s="43"/>
      <c r="MSS83" s="43"/>
      <c r="MST83" s="43"/>
      <c r="MSU83" s="43"/>
      <c r="MSV83" s="43"/>
      <c r="MSW83" s="43"/>
      <c r="MSX83" s="43"/>
      <c r="MSY83" s="43"/>
      <c r="MSZ83" s="43"/>
      <c r="MTA83" s="43"/>
      <c r="MTB83" s="43"/>
      <c r="MTC83" s="43"/>
      <c r="MTD83" s="43"/>
      <c r="MTE83" s="43"/>
      <c r="MTF83" s="43"/>
      <c r="MTG83" s="43"/>
      <c r="MTH83" s="43"/>
      <c r="MTI83" s="43"/>
      <c r="MTJ83" s="43"/>
      <c r="MTK83" s="43"/>
      <c r="MTL83" s="43"/>
      <c r="MTM83" s="43"/>
      <c r="MTN83" s="43"/>
      <c r="MTO83" s="43"/>
      <c r="MTP83" s="43"/>
      <c r="MTQ83" s="43"/>
      <c r="MTR83" s="43"/>
      <c r="MTS83" s="43"/>
      <c r="MTT83" s="43"/>
      <c r="MTU83" s="43"/>
      <c r="MTV83" s="43"/>
      <c r="MTW83" s="43"/>
      <c r="MTX83" s="43"/>
      <c r="MTY83" s="43"/>
      <c r="MTZ83" s="43"/>
      <c r="MUA83" s="43"/>
      <c r="MUB83" s="43"/>
      <c r="MUC83" s="43"/>
      <c r="MUD83" s="43"/>
      <c r="MUE83" s="43"/>
      <c r="MUF83" s="43"/>
      <c r="MUG83" s="43"/>
      <c r="MUH83" s="43"/>
      <c r="MUI83" s="43"/>
      <c r="MUJ83" s="43"/>
      <c r="MUK83" s="43"/>
      <c r="MUL83" s="43"/>
      <c r="MUM83" s="43"/>
      <c r="MUN83" s="43"/>
      <c r="MUO83" s="43"/>
      <c r="MUP83" s="43"/>
      <c r="MUQ83" s="43"/>
      <c r="MUR83" s="43"/>
      <c r="MUS83" s="43"/>
      <c r="MUT83" s="43"/>
      <c r="MUU83" s="43"/>
      <c r="MUV83" s="43"/>
      <c r="MUW83" s="43"/>
      <c r="MUX83" s="43"/>
      <c r="MUY83" s="43"/>
      <c r="MUZ83" s="43"/>
      <c r="MVA83" s="43"/>
      <c r="MVB83" s="43"/>
      <c r="MVC83" s="43"/>
      <c r="MVD83" s="43"/>
      <c r="MVE83" s="43"/>
      <c r="MVF83" s="43"/>
      <c r="MVG83" s="43"/>
      <c r="MVH83" s="43"/>
      <c r="MVI83" s="43"/>
      <c r="MVJ83" s="43"/>
      <c r="MVK83" s="43"/>
      <c r="MVL83" s="43"/>
      <c r="MVM83" s="43"/>
      <c r="MVN83" s="43"/>
      <c r="MVO83" s="43"/>
      <c r="MVP83" s="43"/>
      <c r="MVQ83" s="43"/>
      <c r="MVR83" s="43"/>
      <c r="MVS83" s="43"/>
      <c r="MVT83" s="43"/>
      <c r="MVU83" s="43"/>
      <c r="MVV83" s="43"/>
      <c r="MVW83" s="43"/>
      <c r="MVX83" s="43"/>
      <c r="MVY83" s="43"/>
      <c r="MVZ83" s="43"/>
      <c r="MWA83" s="43"/>
      <c r="MWB83" s="43"/>
      <c r="MWC83" s="43"/>
      <c r="MWD83" s="43"/>
      <c r="MWE83" s="43"/>
      <c r="MWF83" s="43"/>
      <c r="MWG83" s="43"/>
      <c r="MWH83" s="43"/>
      <c r="MWI83" s="43"/>
      <c r="MWJ83" s="43"/>
      <c r="MWK83" s="43"/>
      <c r="MWL83" s="43"/>
      <c r="MWM83" s="43"/>
      <c r="MWN83" s="43"/>
      <c r="MWO83" s="43"/>
      <c r="MWP83" s="43"/>
      <c r="MWQ83" s="43"/>
      <c r="MWR83" s="43"/>
      <c r="MWS83" s="43"/>
      <c r="MWT83" s="43"/>
      <c r="MWU83" s="43"/>
      <c r="MWV83" s="43"/>
      <c r="MWW83" s="43"/>
      <c r="MWX83" s="43"/>
      <c r="MWY83" s="43"/>
      <c r="MWZ83" s="43"/>
      <c r="MXA83" s="43"/>
      <c r="MXB83" s="43"/>
      <c r="MXC83" s="43"/>
      <c r="MXD83" s="43"/>
      <c r="MXE83" s="43"/>
      <c r="MXF83" s="43"/>
      <c r="MXG83" s="43"/>
      <c r="MXH83" s="43"/>
      <c r="MXI83" s="43"/>
      <c r="MXJ83" s="43"/>
      <c r="MXK83" s="43"/>
      <c r="MXL83" s="43"/>
      <c r="MXM83" s="43"/>
      <c r="MXN83" s="43"/>
      <c r="MXO83" s="43"/>
      <c r="MXP83" s="43"/>
      <c r="MXQ83" s="43"/>
      <c r="MXR83" s="43"/>
      <c r="MXS83" s="43"/>
      <c r="MXT83" s="43"/>
      <c r="MXU83" s="43"/>
      <c r="MXV83" s="43"/>
      <c r="MXW83" s="43"/>
      <c r="MXX83" s="43"/>
      <c r="MXY83" s="43"/>
      <c r="MXZ83" s="43"/>
      <c r="MYA83" s="43"/>
      <c r="MYB83" s="43"/>
      <c r="MYC83" s="43"/>
      <c r="MYD83" s="43"/>
      <c r="MYE83" s="43"/>
      <c r="MYF83" s="43"/>
      <c r="MYG83" s="43"/>
      <c r="MYH83" s="43"/>
      <c r="MYI83" s="43"/>
      <c r="MYJ83" s="43"/>
      <c r="MYK83" s="43"/>
      <c r="MYL83" s="43"/>
      <c r="MYM83" s="43"/>
      <c r="MYN83" s="43"/>
      <c r="MYO83" s="43"/>
      <c r="MYP83" s="43"/>
      <c r="MYQ83" s="43"/>
      <c r="MYR83" s="43"/>
      <c r="MYS83" s="43"/>
      <c r="MYT83" s="43"/>
      <c r="MYU83" s="43"/>
      <c r="MYV83" s="43"/>
      <c r="MYW83" s="43"/>
      <c r="MYX83" s="43"/>
      <c r="MYY83" s="43"/>
      <c r="MYZ83" s="43"/>
      <c r="MZA83" s="43"/>
      <c r="MZB83" s="43"/>
      <c r="MZC83" s="43"/>
      <c r="MZD83" s="43"/>
      <c r="MZE83" s="43"/>
      <c r="MZF83" s="43"/>
      <c r="MZG83" s="43"/>
      <c r="MZH83" s="43"/>
      <c r="MZI83" s="43"/>
      <c r="MZJ83" s="43"/>
      <c r="MZK83" s="43"/>
      <c r="MZL83" s="43"/>
      <c r="MZM83" s="43"/>
      <c r="MZN83" s="43"/>
      <c r="MZO83" s="43"/>
      <c r="MZP83" s="43"/>
      <c r="MZQ83" s="43"/>
      <c r="MZR83" s="43"/>
      <c r="MZS83" s="43"/>
      <c r="MZT83" s="43"/>
      <c r="MZU83" s="43"/>
      <c r="MZV83" s="43"/>
      <c r="MZW83" s="43"/>
      <c r="MZX83" s="43"/>
      <c r="MZY83" s="43"/>
      <c r="MZZ83" s="43"/>
      <c r="NAA83" s="43"/>
      <c r="NAB83" s="43"/>
      <c r="NAC83" s="43"/>
      <c r="NAD83" s="43"/>
      <c r="NAE83" s="43"/>
      <c r="NAF83" s="43"/>
      <c r="NAG83" s="43"/>
      <c r="NAH83" s="43"/>
      <c r="NAI83" s="43"/>
      <c r="NAJ83" s="43"/>
      <c r="NAK83" s="43"/>
      <c r="NAL83" s="43"/>
      <c r="NAM83" s="43"/>
      <c r="NAN83" s="43"/>
      <c r="NAO83" s="43"/>
      <c r="NAP83" s="43"/>
      <c r="NAQ83" s="43"/>
      <c r="NAR83" s="43"/>
      <c r="NAS83" s="43"/>
      <c r="NAT83" s="43"/>
      <c r="NAU83" s="43"/>
      <c r="NAV83" s="43"/>
      <c r="NAW83" s="43"/>
      <c r="NAX83" s="43"/>
      <c r="NAY83" s="43"/>
      <c r="NAZ83" s="43"/>
      <c r="NBA83" s="43"/>
      <c r="NBB83" s="43"/>
      <c r="NBC83" s="43"/>
      <c r="NBD83" s="43"/>
      <c r="NBE83" s="43"/>
      <c r="NBF83" s="43"/>
      <c r="NBG83" s="43"/>
      <c r="NBH83" s="43"/>
      <c r="NBI83" s="43"/>
      <c r="NBJ83" s="43"/>
      <c r="NBK83" s="43"/>
      <c r="NBL83" s="43"/>
      <c r="NBM83" s="43"/>
      <c r="NBN83" s="43"/>
      <c r="NBO83" s="43"/>
      <c r="NBP83" s="43"/>
      <c r="NBQ83" s="43"/>
      <c r="NBR83" s="43"/>
      <c r="NBS83" s="43"/>
      <c r="NBT83" s="43"/>
      <c r="NBU83" s="43"/>
      <c r="NBV83" s="43"/>
      <c r="NBW83" s="43"/>
      <c r="NBX83" s="43"/>
      <c r="NBY83" s="43"/>
      <c r="NBZ83" s="43"/>
      <c r="NCA83" s="43"/>
      <c r="NCB83" s="43"/>
      <c r="NCC83" s="43"/>
      <c r="NCD83" s="43"/>
      <c r="NCE83" s="43"/>
      <c r="NCF83" s="43"/>
      <c r="NCG83" s="43"/>
      <c r="NCH83" s="43"/>
      <c r="NCI83" s="43"/>
      <c r="NCJ83" s="43"/>
      <c r="NCK83" s="43"/>
      <c r="NCL83" s="43"/>
      <c r="NCM83" s="43"/>
      <c r="NCN83" s="43"/>
      <c r="NCO83" s="43"/>
      <c r="NCP83" s="43"/>
      <c r="NCQ83" s="43"/>
      <c r="NCR83" s="43"/>
      <c r="NCS83" s="43"/>
      <c r="NCT83" s="43"/>
      <c r="NCU83" s="43"/>
      <c r="NCV83" s="43"/>
      <c r="NCW83" s="43"/>
      <c r="NCX83" s="43"/>
      <c r="NCY83" s="43"/>
      <c r="NCZ83" s="43"/>
      <c r="NDA83" s="43"/>
      <c r="NDB83" s="43"/>
      <c r="NDC83" s="43"/>
      <c r="NDD83" s="43"/>
      <c r="NDE83" s="43"/>
      <c r="NDF83" s="43"/>
      <c r="NDG83" s="43"/>
      <c r="NDH83" s="43"/>
      <c r="NDI83" s="43"/>
      <c r="NDJ83" s="43"/>
      <c r="NDK83" s="43"/>
      <c r="NDL83" s="43"/>
      <c r="NDM83" s="43"/>
      <c r="NDN83" s="43"/>
      <c r="NDO83" s="43"/>
      <c r="NDP83" s="43"/>
      <c r="NDQ83" s="43"/>
      <c r="NDR83" s="43"/>
      <c r="NDS83" s="43"/>
      <c r="NDT83" s="43"/>
      <c r="NDU83" s="43"/>
      <c r="NDV83" s="43"/>
      <c r="NDW83" s="43"/>
      <c r="NDX83" s="43"/>
      <c r="NDY83" s="43"/>
      <c r="NDZ83" s="43"/>
      <c r="NEA83" s="43"/>
      <c r="NEB83" s="43"/>
      <c r="NEC83" s="43"/>
      <c r="NED83" s="43"/>
      <c r="NEE83" s="43"/>
      <c r="NEF83" s="43"/>
      <c r="NEG83" s="43"/>
      <c r="NEH83" s="43"/>
      <c r="NEI83" s="43"/>
      <c r="NEJ83" s="43"/>
      <c r="NEK83" s="43"/>
      <c r="NEL83" s="43"/>
      <c r="NEM83" s="43"/>
      <c r="NEN83" s="43"/>
      <c r="NEO83" s="43"/>
      <c r="NEP83" s="43"/>
      <c r="NEQ83" s="43"/>
      <c r="NER83" s="43"/>
      <c r="NES83" s="43"/>
      <c r="NET83" s="43"/>
      <c r="NEU83" s="43"/>
      <c r="NEV83" s="43"/>
      <c r="NEW83" s="43"/>
      <c r="NEX83" s="43"/>
      <c r="NEY83" s="43"/>
      <c r="NEZ83" s="43"/>
      <c r="NFA83" s="43"/>
      <c r="NFB83" s="43"/>
      <c r="NFC83" s="43"/>
      <c r="NFD83" s="43"/>
      <c r="NFE83" s="43"/>
      <c r="NFF83" s="43"/>
      <c r="NFG83" s="43"/>
      <c r="NFH83" s="43"/>
      <c r="NFI83" s="43"/>
      <c r="NFJ83" s="43"/>
      <c r="NFK83" s="43"/>
      <c r="NFL83" s="43"/>
      <c r="NFM83" s="43"/>
      <c r="NFN83" s="43"/>
      <c r="NFO83" s="43"/>
      <c r="NFP83" s="43"/>
      <c r="NFQ83" s="43"/>
      <c r="NFR83" s="43"/>
      <c r="NFS83" s="43"/>
      <c r="NFT83" s="43"/>
      <c r="NFU83" s="43"/>
      <c r="NFV83" s="43"/>
      <c r="NFW83" s="43"/>
      <c r="NFX83" s="43"/>
      <c r="NFY83" s="43"/>
      <c r="NFZ83" s="43"/>
      <c r="NGA83" s="43"/>
      <c r="NGB83" s="43"/>
      <c r="NGC83" s="43"/>
      <c r="NGD83" s="43"/>
      <c r="NGE83" s="43"/>
      <c r="NGF83" s="43"/>
      <c r="NGG83" s="43"/>
      <c r="NGH83" s="43"/>
      <c r="NGI83" s="43"/>
      <c r="NGJ83" s="43"/>
      <c r="NGK83" s="43"/>
      <c r="NGL83" s="43"/>
      <c r="NGM83" s="43"/>
      <c r="NGN83" s="43"/>
      <c r="NGO83" s="43"/>
      <c r="NGP83" s="43"/>
      <c r="NGQ83" s="43"/>
      <c r="NGR83" s="43"/>
      <c r="NGS83" s="43"/>
      <c r="NGT83" s="43"/>
      <c r="NGU83" s="43"/>
      <c r="NGV83" s="43"/>
      <c r="NGW83" s="43"/>
      <c r="NGX83" s="43"/>
      <c r="NGY83" s="43"/>
      <c r="NGZ83" s="43"/>
      <c r="NHA83" s="43"/>
      <c r="NHB83" s="43"/>
      <c r="NHC83" s="43"/>
      <c r="NHD83" s="43"/>
      <c r="NHE83" s="43"/>
      <c r="NHF83" s="43"/>
      <c r="NHG83" s="43"/>
      <c r="NHH83" s="43"/>
      <c r="NHI83" s="43"/>
      <c r="NHJ83" s="43"/>
      <c r="NHK83" s="43"/>
      <c r="NHL83" s="43"/>
      <c r="NHM83" s="43"/>
      <c r="NHN83" s="43"/>
      <c r="NHO83" s="43"/>
      <c r="NHP83" s="43"/>
      <c r="NHQ83" s="43"/>
      <c r="NHR83" s="43"/>
      <c r="NHS83" s="43"/>
      <c r="NHT83" s="43"/>
      <c r="NHU83" s="43"/>
      <c r="NHV83" s="43"/>
      <c r="NHW83" s="43"/>
      <c r="NHX83" s="43"/>
      <c r="NHY83" s="43"/>
      <c r="NHZ83" s="43"/>
      <c r="NIA83" s="43"/>
      <c r="NIB83" s="43"/>
      <c r="NIC83" s="43"/>
      <c r="NID83" s="43"/>
      <c r="NIE83" s="43"/>
      <c r="NIF83" s="43"/>
      <c r="NIG83" s="43"/>
      <c r="NIH83" s="43"/>
      <c r="NII83" s="43"/>
      <c r="NIJ83" s="43"/>
      <c r="NIK83" s="43"/>
      <c r="NIL83" s="43"/>
      <c r="NIM83" s="43"/>
      <c r="NIN83" s="43"/>
      <c r="NIO83" s="43"/>
      <c r="NIP83" s="43"/>
      <c r="NIQ83" s="43"/>
      <c r="NIR83" s="43"/>
      <c r="NIS83" s="43"/>
      <c r="NIT83" s="43"/>
      <c r="NIU83" s="43"/>
      <c r="NIV83" s="43"/>
      <c r="NIW83" s="43"/>
      <c r="NIX83" s="43"/>
      <c r="NIY83" s="43"/>
      <c r="NIZ83" s="43"/>
      <c r="NJA83" s="43"/>
      <c r="NJB83" s="43"/>
      <c r="NJC83" s="43"/>
      <c r="NJD83" s="43"/>
      <c r="NJE83" s="43"/>
      <c r="NJF83" s="43"/>
      <c r="NJG83" s="43"/>
      <c r="NJH83" s="43"/>
      <c r="NJI83" s="43"/>
      <c r="NJJ83" s="43"/>
      <c r="NJK83" s="43"/>
      <c r="NJL83" s="43"/>
      <c r="NJM83" s="43"/>
      <c r="NJN83" s="43"/>
      <c r="NJO83" s="43"/>
      <c r="NJP83" s="43"/>
      <c r="NJQ83" s="43"/>
      <c r="NJR83" s="43"/>
      <c r="NJS83" s="43"/>
      <c r="NJT83" s="43"/>
      <c r="NJU83" s="43"/>
      <c r="NJV83" s="43"/>
      <c r="NJW83" s="43"/>
      <c r="NJX83" s="43"/>
      <c r="NJY83" s="43"/>
      <c r="NJZ83" s="43"/>
      <c r="NKA83" s="43"/>
      <c r="NKB83" s="43"/>
      <c r="NKC83" s="43"/>
      <c r="NKD83" s="43"/>
      <c r="NKE83" s="43"/>
      <c r="NKF83" s="43"/>
      <c r="NKG83" s="43"/>
      <c r="NKH83" s="43"/>
      <c r="NKI83" s="43"/>
      <c r="NKJ83" s="43"/>
      <c r="NKK83" s="43"/>
      <c r="NKL83" s="43"/>
      <c r="NKM83" s="43"/>
      <c r="NKN83" s="43"/>
      <c r="NKO83" s="43"/>
      <c r="NKP83" s="43"/>
      <c r="NKQ83" s="43"/>
      <c r="NKR83" s="43"/>
      <c r="NKS83" s="43"/>
      <c r="NKT83" s="43"/>
      <c r="NKU83" s="43"/>
      <c r="NKV83" s="43"/>
      <c r="NKW83" s="43"/>
      <c r="NKX83" s="43"/>
      <c r="NKY83" s="43"/>
      <c r="NKZ83" s="43"/>
      <c r="NLA83" s="43"/>
      <c r="NLB83" s="43"/>
      <c r="NLC83" s="43"/>
      <c r="NLD83" s="43"/>
      <c r="NLE83" s="43"/>
      <c r="NLF83" s="43"/>
      <c r="NLG83" s="43"/>
      <c r="NLH83" s="43"/>
      <c r="NLI83" s="43"/>
      <c r="NLJ83" s="43"/>
      <c r="NLK83" s="43"/>
      <c r="NLL83" s="43"/>
      <c r="NLM83" s="43"/>
      <c r="NLN83" s="43"/>
      <c r="NLO83" s="43"/>
      <c r="NLP83" s="43"/>
      <c r="NLQ83" s="43"/>
      <c r="NLR83" s="43"/>
      <c r="NLS83" s="43"/>
      <c r="NLT83" s="43"/>
      <c r="NLU83" s="43"/>
      <c r="NLV83" s="43"/>
      <c r="NLW83" s="43"/>
      <c r="NLX83" s="43"/>
      <c r="NLY83" s="43"/>
      <c r="NLZ83" s="43"/>
      <c r="NMA83" s="43"/>
      <c r="NMB83" s="43"/>
      <c r="NMC83" s="43"/>
      <c r="NMD83" s="43"/>
      <c r="NME83" s="43"/>
      <c r="NMF83" s="43"/>
      <c r="NMG83" s="43"/>
      <c r="NMH83" s="43"/>
      <c r="NMI83" s="43"/>
      <c r="NMJ83" s="43"/>
      <c r="NMK83" s="43"/>
      <c r="NML83" s="43"/>
      <c r="NMM83" s="43"/>
      <c r="NMN83" s="43"/>
      <c r="NMO83" s="43"/>
      <c r="NMP83" s="43"/>
      <c r="NMQ83" s="43"/>
      <c r="NMR83" s="43"/>
      <c r="NMS83" s="43"/>
      <c r="NMT83" s="43"/>
      <c r="NMU83" s="43"/>
      <c r="NMV83" s="43"/>
      <c r="NMW83" s="43"/>
      <c r="NMX83" s="43"/>
      <c r="NMY83" s="43"/>
      <c r="NMZ83" s="43"/>
      <c r="NNA83" s="43"/>
      <c r="NNB83" s="43"/>
      <c r="NNC83" s="43"/>
      <c r="NND83" s="43"/>
      <c r="NNE83" s="43"/>
      <c r="NNF83" s="43"/>
      <c r="NNG83" s="43"/>
      <c r="NNH83" s="43"/>
      <c r="NNI83" s="43"/>
      <c r="NNJ83" s="43"/>
      <c r="NNK83" s="43"/>
      <c r="NNL83" s="43"/>
      <c r="NNM83" s="43"/>
      <c r="NNN83" s="43"/>
      <c r="NNO83" s="43"/>
      <c r="NNP83" s="43"/>
      <c r="NNQ83" s="43"/>
      <c r="NNR83" s="43"/>
      <c r="NNS83" s="43"/>
      <c r="NNT83" s="43"/>
      <c r="NNU83" s="43"/>
      <c r="NNV83" s="43"/>
      <c r="NNW83" s="43"/>
      <c r="NNX83" s="43"/>
      <c r="NNY83" s="43"/>
      <c r="NNZ83" s="43"/>
      <c r="NOA83" s="43"/>
      <c r="NOB83" s="43"/>
      <c r="NOC83" s="43"/>
      <c r="NOD83" s="43"/>
      <c r="NOE83" s="43"/>
      <c r="NOF83" s="43"/>
      <c r="NOG83" s="43"/>
      <c r="NOH83" s="43"/>
      <c r="NOI83" s="43"/>
      <c r="NOJ83" s="43"/>
      <c r="NOK83" s="43"/>
      <c r="NOL83" s="43"/>
      <c r="NOM83" s="43"/>
      <c r="NON83" s="43"/>
      <c r="NOO83" s="43"/>
      <c r="NOP83" s="43"/>
      <c r="NOQ83" s="43"/>
      <c r="NOR83" s="43"/>
      <c r="NOS83" s="43"/>
      <c r="NOT83" s="43"/>
      <c r="NOU83" s="43"/>
      <c r="NOV83" s="43"/>
      <c r="NOW83" s="43"/>
      <c r="NOX83" s="43"/>
      <c r="NOY83" s="43"/>
      <c r="NOZ83" s="43"/>
      <c r="NPA83" s="43"/>
      <c r="NPB83" s="43"/>
      <c r="NPC83" s="43"/>
      <c r="NPD83" s="43"/>
      <c r="NPE83" s="43"/>
      <c r="NPF83" s="43"/>
      <c r="NPG83" s="43"/>
      <c r="NPH83" s="43"/>
      <c r="NPI83" s="43"/>
      <c r="NPJ83" s="43"/>
      <c r="NPK83" s="43"/>
      <c r="NPL83" s="43"/>
      <c r="NPM83" s="43"/>
      <c r="NPN83" s="43"/>
      <c r="NPO83" s="43"/>
      <c r="NPP83" s="43"/>
      <c r="NPQ83" s="43"/>
      <c r="NPR83" s="43"/>
      <c r="NPS83" s="43"/>
      <c r="NPT83" s="43"/>
      <c r="NPU83" s="43"/>
      <c r="NPV83" s="43"/>
      <c r="NPW83" s="43"/>
      <c r="NPX83" s="43"/>
      <c r="NPY83" s="43"/>
      <c r="NPZ83" s="43"/>
      <c r="NQA83" s="43"/>
      <c r="NQB83" s="43"/>
      <c r="NQC83" s="43"/>
      <c r="NQD83" s="43"/>
      <c r="NQE83" s="43"/>
      <c r="NQF83" s="43"/>
      <c r="NQG83" s="43"/>
      <c r="NQH83" s="43"/>
      <c r="NQI83" s="43"/>
      <c r="NQJ83" s="43"/>
      <c r="NQK83" s="43"/>
      <c r="NQL83" s="43"/>
      <c r="NQM83" s="43"/>
      <c r="NQN83" s="43"/>
      <c r="NQO83" s="43"/>
      <c r="NQP83" s="43"/>
      <c r="NQQ83" s="43"/>
      <c r="NQR83" s="43"/>
      <c r="NQS83" s="43"/>
      <c r="NQT83" s="43"/>
      <c r="NQU83" s="43"/>
      <c r="NQV83" s="43"/>
      <c r="NQW83" s="43"/>
      <c r="NQX83" s="43"/>
      <c r="NQY83" s="43"/>
      <c r="NQZ83" s="43"/>
      <c r="NRA83" s="43"/>
      <c r="NRB83" s="43"/>
      <c r="NRC83" s="43"/>
      <c r="NRD83" s="43"/>
      <c r="NRE83" s="43"/>
      <c r="NRF83" s="43"/>
      <c r="NRG83" s="43"/>
      <c r="NRH83" s="43"/>
      <c r="NRI83" s="43"/>
      <c r="NRJ83" s="43"/>
      <c r="NRK83" s="43"/>
      <c r="NRL83" s="43"/>
      <c r="NRM83" s="43"/>
      <c r="NRN83" s="43"/>
      <c r="NRO83" s="43"/>
      <c r="NRP83" s="43"/>
      <c r="NRQ83" s="43"/>
      <c r="NRR83" s="43"/>
      <c r="NRS83" s="43"/>
      <c r="NRT83" s="43"/>
      <c r="NRU83" s="43"/>
      <c r="NRV83" s="43"/>
      <c r="NRW83" s="43"/>
      <c r="NRX83" s="43"/>
      <c r="NRY83" s="43"/>
      <c r="NRZ83" s="43"/>
      <c r="NSA83" s="43"/>
      <c r="NSB83" s="43"/>
      <c r="NSC83" s="43"/>
      <c r="NSD83" s="43"/>
      <c r="NSE83" s="43"/>
      <c r="NSF83" s="43"/>
      <c r="NSG83" s="43"/>
      <c r="NSH83" s="43"/>
      <c r="NSI83" s="43"/>
      <c r="NSJ83" s="43"/>
      <c r="NSK83" s="43"/>
      <c r="NSL83" s="43"/>
      <c r="NSM83" s="43"/>
      <c r="NSN83" s="43"/>
      <c r="NSO83" s="43"/>
      <c r="NSP83" s="43"/>
      <c r="NSQ83" s="43"/>
      <c r="NSR83" s="43"/>
      <c r="NSS83" s="43"/>
      <c r="NST83" s="43"/>
      <c r="NSU83" s="43"/>
      <c r="NSV83" s="43"/>
      <c r="NSW83" s="43"/>
      <c r="NSX83" s="43"/>
      <c r="NSY83" s="43"/>
      <c r="NSZ83" s="43"/>
      <c r="NTA83" s="43"/>
      <c r="NTB83" s="43"/>
      <c r="NTC83" s="43"/>
      <c r="NTD83" s="43"/>
      <c r="NTE83" s="43"/>
      <c r="NTF83" s="43"/>
      <c r="NTG83" s="43"/>
      <c r="NTH83" s="43"/>
      <c r="NTI83" s="43"/>
      <c r="NTJ83" s="43"/>
      <c r="NTK83" s="43"/>
      <c r="NTL83" s="43"/>
      <c r="NTM83" s="43"/>
      <c r="NTN83" s="43"/>
      <c r="NTO83" s="43"/>
      <c r="NTP83" s="43"/>
      <c r="NTQ83" s="43"/>
      <c r="NTR83" s="43"/>
      <c r="NTS83" s="43"/>
      <c r="NTT83" s="43"/>
      <c r="NTU83" s="43"/>
      <c r="NTV83" s="43"/>
      <c r="NTW83" s="43"/>
      <c r="NTX83" s="43"/>
      <c r="NTY83" s="43"/>
      <c r="NTZ83" s="43"/>
      <c r="NUA83" s="43"/>
      <c r="NUB83" s="43"/>
      <c r="NUC83" s="43"/>
      <c r="NUD83" s="43"/>
      <c r="NUE83" s="43"/>
      <c r="NUF83" s="43"/>
      <c r="NUG83" s="43"/>
      <c r="NUH83" s="43"/>
      <c r="NUI83" s="43"/>
      <c r="NUJ83" s="43"/>
      <c r="NUK83" s="43"/>
      <c r="NUL83" s="43"/>
      <c r="NUM83" s="43"/>
      <c r="NUN83" s="43"/>
      <c r="NUO83" s="43"/>
      <c r="NUP83" s="43"/>
      <c r="NUQ83" s="43"/>
      <c r="NUR83" s="43"/>
      <c r="NUS83" s="43"/>
      <c r="NUT83" s="43"/>
      <c r="NUU83" s="43"/>
      <c r="NUV83" s="43"/>
      <c r="NUW83" s="43"/>
      <c r="NUX83" s="43"/>
      <c r="NUY83" s="43"/>
      <c r="NUZ83" s="43"/>
      <c r="NVA83" s="43"/>
      <c r="NVB83" s="43"/>
      <c r="NVC83" s="43"/>
      <c r="NVD83" s="43"/>
      <c r="NVE83" s="43"/>
      <c r="NVF83" s="43"/>
      <c r="NVG83" s="43"/>
      <c r="NVH83" s="43"/>
      <c r="NVI83" s="43"/>
      <c r="NVJ83" s="43"/>
      <c r="NVK83" s="43"/>
      <c r="NVL83" s="43"/>
      <c r="NVM83" s="43"/>
      <c r="NVN83" s="43"/>
      <c r="NVO83" s="43"/>
      <c r="NVP83" s="43"/>
      <c r="NVQ83" s="43"/>
      <c r="NVR83" s="43"/>
      <c r="NVS83" s="43"/>
      <c r="NVT83" s="43"/>
      <c r="NVU83" s="43"/>
      <c r="NVV83" s="43"/>
      <c r="NVW83" s="43"/>
      <c r="NVX83" s="43"/>
      <c r="NVY83" s="43"/>
      <c r="NVZ83" s="43"/>
      <c r="NWA83" s="43"/>
      <c r="NWB83" s="43"/>
      <c r="NWC83" s="43"/>
      <c r="NWD83" s="43"/>
      <c r="NWE83" s="43"/>
      <c r="NWF83" s="43"/>
      <c r="NWG83" s="43"/>
      <c r="NWH83" s="43"/>
      <c r="NWI83" s="43"/>
      <c r="NWJ83" s="43"/>
      <c r="NWK83" s="43"/>
      <c r="NWL83" s="43"/>
      <c r="NWM83" s="43"/>
      <c r="NWN83" s="43"/>
      <c r="NWO83" s="43"/>
      <c r="NWP83" s="43"/>
      <c r="NWQ83" s="43"/>
      <c r="NWR83" s="43"/>
      <c r="NWS83" s="43"/>
      <c r="NWT83" s="43"/>
      <c r="NWU83" s="43"/>
      <c r="NWV83" s="43"/>
      <c r="NWW83" s="43"/>
      <c r="NWX83" s="43"/>
      <c r="NWY83" s="43"/>
      <c r="NWZ83" s="43"/>
      <c r="NXA83" s="43"/>
      <c r="NXB83" s="43"/>
      <c r="NXC83" s="43"/>
      <c r="NXD83" s="43"/>
      <c r="NXE83" s="43"/>
      <c r="NXF83" s="43"/>
      <c r="NXG83" s="43"/>
      <c r="NXH83" s="43"/>
      <c r="NXI83" s="43"/>
      <c r="NXJ83" s="43"/>
      <c r="NXK83" s="43"/>
      <c r="NXL83" s="43"/>
      <c r="NXM83" s="43"/>
      <c r="NXN83" s="43"/>
      <c r="NXO83" s="43"/>
      <c r="NXP83" s="43"/>
      <c r="NXQ83" s="43"/>
      <c r="NXR83" s="43"/>
      <c r="NXS83" s="43"/>
      <c r="NXT83" s="43"/>
      <c r="NXU83" s="43"/>
      <c r="NXV83" s="43"/>
      <c r="NXW83" s="43"/>
      <c r="NXX83" s="43"/>
      <c r="NXY83" s="43"/>
      <c r="NXZ83" s="43"/>
      <c r="NYA83" s="43"/>
      <c r="NYB83" s="43"/>
      <c r="NYC83" s="43"/>
      <c r="NYD83" s="43"/>
      <c r="NYE83" s="43"/>
      <c r="NYF83" s="43"/>
      <c r="NYG83" s="43"/>
      <c r="NYH83" s="43"/>
      <c r="NYI83" s="43"/>
      <c r="NYJ83" s="43"/>
      <c r="NYK83" s="43"/>
      <c r="NYL83" s="43"/>
      <c r="NYM83" s="43"/>
      <c r="NYN83" s="43"/>
      <c r="NYO83" s="43"/>
      <c r="NYP83" s="43"/>
      <c r="NYQ83" s="43"/>
      <c r="NYR83" s="43"/>
      <c r="NYS83" s="43"/>
      <c r="NYT83" s="43"/>
      <c r="NYU83" s="43"/>
      <c r="NYV83" s="43"/>
      <c r="NYW83" s="43"/>
      <c r="NYX83" s="43"/>
      <c r="NYY83" s="43"/>
      <c r="NYZ83" s="43"/>
      <c r="NZA83" s="43"/>
      <c r="NZB83" s="43"/>
      <c r="NZC83" s="43"/>
      <c r="NZD83" s="43"/>
      <c r="NZE83" s="43"/>
      <c r="NZF83" s="43"/>
      <c r="NZG83" s="43"/>
      <c r="NZH83" s="43"/>
      <c r="NZI83" s="43"/>
      <c r="NZJ83" s="43"/>
      <c r="NZK83" s="43"/>
      <c r="NZL83" s="43"/>
      <c r="NZM83" s="43"/>
      <c r="NZN83" s="43"/>
      <c r="NZO83" s="43"/>
      <c r="NZP83" s="43"/>
      <c r="NZQ83" s="43"/>
      <c r="NZR83" s="43"/>
      <c r="NZS83" s="43"/>
      <c r="NZT83" s="43"/>
      <c r="NZU83" s="43"/>
      <c r="NZV83" s="43"/>
      <c r="NZW83" s="43"/>
      <c r="NZX83" s="43"/>
      <c r="NZY83" s="43"/>
      <c r="NZZ83" s="43"/>
      <c r="OAA83" s="43"/>
      <c r="OAB83" s="43"/>
      <c r="OAC83" s="43"/>
      <c r="OAD83" s="43"/>
      <c r="OAE83" s="43"/>
      <c r="OAF83" s="43"/>
      <c r="OAG83" s="43"/>
      <c r="OAH83" s="43"/>
      <c r="OAI83" s="43"/>
      <c r="OAJ83" s="43"/>
      <c r="OAK83" s="43"/>
      <c r="OAL83" s="43"/>
      <c r="OAM83" s="43"/>
      <c r="OAN83" s="43"/>
      <c r="OAO83" s="43"/>
      <c r="OAP83" s="43"/>
      <c r="OAQ83" s="43"/>
      <c r="OAR83" s="43"/>
      <c r="OAS83" s="43"/>
      <c r="OAT83" s="43"/>
      <c r="OAU83" s="43"/>
      <c r="OAV83" s="43"/>
      <c r="OAW83" s="43"/>
      <c r="OAX83" s="43"/>
      <c r="OAY83" s="43"/>
      <c r="OAZ83" s="43"/>
      <c r="OBA83" s="43"/>
      <c r="OBB83" s="43"/>
      <c r="OBC83" s="43"/>
      <c r="OBD83" s="43"/>
      <c r="OBE83" s="43"/>
      <c r="OBF83" s="43"/>
      <c r="OBG83" s="43"/>
      <c r="OBH83" s="43"/>
      <c r="OBI83" s="43"/>
      <c r="OBJ83" s="43"/>
      <c r="OBK83" s="43"/>
      <c r="OBL83" s="43"/>
      <c r="OBM83" s="43"/>
      <c r="OBN83" s="43"/>
      <c r="OBO83" s="43"/>
      <c r="OBP83" s="43"/>
      <c r="OBQ83" s="43"/>
      <c r="OBR83" s="43"/>
      <c r="OBS83" s="43"/>
      <c r="OBT83" s="43"/>
      <c r="OBU83" s="43"/>
      <c r="OBV83" s="43"/>
      <c r="OBW83" s="43"/>
      <c r="OBX83" s="43"/>
      <c r="OBY83" s="43"/>
      <c r="OBZ83" s="43"/>
      <c r="OCA83" s="43"/>
      <c r="OCB83" s="43"/>
      <c r="OCC83" s="43"/>
      <c r="OCD83" s="43"/>
      <c r="OCE83" s="43"/>
      <c r="OCF83" s="43"/>
      <c r="OCG83" s="43"/>
      <c r="OCH83" s="43"/>
      <c r="OCI83" s="43"/>
      <c r="OCJ83" s="43"/>
      <c r="OCK83" s="43"/>
      <c r="OCL83" s="43"/>
      <c r="OCM83" s="43"/>
      <c r="OCN83" s="43"/>
      <c r="OCO83" s="43"/>
      <c r="OCP83" s="43"/>
      <c r="OCQ83" s="43"/>
      <c r="OCR83" s="43"/>
      <c r="OCS83" s="43"/>
      <c r="OCT83" s="43"/>
      <c r="OCU83" s="43"/>
      <c r="OCV83" s="43"/>
      <c r="OCW83" s="43"/>
      <c r="OCX83" s="43"/>
      <c r="OCY83" s="43"/>
      <c r="OCZ83" s="43"/>
      <c r="ODA83" s="43"/>
      <c r="ODB83" s="43"/>
      <c r="ODC83" s="43"/>
      <c r="ODD83" s="43"/>
      <c r="ODE83" s="43"/>
      <c r="ODF83" s="43"/>
      <c r="ODG83" s="43"/>
      <c r="ODH83" s="43"/>
      <c r="ODI83" s="43"/>
      <c r="ODJ83" s="43"/>
      <c r="ODK83" s="43"/>
      <c r="ODL83" s="43"/>
      <c r="ODM83" s="43"/>
      <c r="ODN83" s="43"/>
      <c r="ODO83" s="43"/>
      <c r="ODP83" s="43"/>
      <c r="ODQ83" s="43"/>
      <c r="ODR83" s="43"/>
      <c r="ODS83" s="43"/>
      <c r="ODT83" s="43"/>
      <c r="ODU83" s="43"/>
      <c r="ODV83" s="43"/>
      <c r="ODW83" s="43"/>
      <c r="ODX83" s="43"/>
      <c r="ODY83" s="43"/>
      <c r="ODZ83" s="43"/>
      <c r="OEA83" s="43"/>
      <c r="OEB83" s="43"/>
      <c r="OEC83" s="43"/>
      <c r="OED83" s="43"/>
      <c r="OEE83" s="43"/>
      <c r="OEF83" s="43"/>
      <c r="OEG83" s="43"/>
      <c r="OEH83" s="43"/>
      <c r="OEI83" s="43"/>
      <c r="OEJ83" s="43"/>
      <c r="OEK83" s="43"/>
      <c r="OEL83" s="43"/>
      <c r="OEM83" s="43"/>
      <c r="OEN83" s="43"/>
      <c r="OEO83" s="43"/>
      <c r="OEP83" s="43"/>
      <c r="OEQ83" s="43"/>
      <c r="OER83" s="43"/>
      <c r="OES83" s="43"/>
      <c r="OET83" s="43"/>
      <c r="OEU83" s="43"/>
      <c r="OEV83" s="43"/>
      <c r="OEW83" s="43"/>
      <c r="OEX83" s="43"/>
      <c r="OEY83" s="43"/>
      <c r="OEZ83" s="43"/>
      <c r="OFA83" s="43"/>
      <c r="OFB83" s="43"/>
      <c r="OFC83" s="43"/>
      <c r="OFD83" s="43"/>
      <c r="OFE83" s="43"/>
      <c r="OFF83" s="43"/>
      <c r="OFG83" s="43"/>
      <c r="OFH83" s="43"/>
      <c r="OFI83" s="43"/>
      <c r="OFJ83" s="43"/>
      <c r="OFK83" s="43"/>
      <c r="OFL83" s="43"/>
      <c r="OFM83" s="43"/>
      <c r="OFN83" s="43"/>
      <c r="OFO83" s="43"/>
      <c r="OFP83" s="43"/>
      <c r="OFQ83" s="43"/>
      <c r="OFR83" s="43"/>
      <c r="OFS83" s="43"/>
      <c r="OFT83" s="43"/>
      <c r="OFU83" s="43"/>
      <c r="OFV83" s="43"/>
      <c r="OFW83" s="43"/>
      <c r="OFX83" s="43"/>
      <c r="OFY83" s="43"/>
      <c r="OFZ83" s="43"/>
      <c r="OGA83" s="43"/>
      <c r="OGB83" s="43"/>
      <c r="OGC83" s="43"/>
      <c r="OGD83" s="43"/>
      <c r="OGE83" s="43"/>
      <c r="OGF83" s="43"/>
      <c r="OGG83" s="43"/>
      <c r="OGH83" s="43"/>
      <c r="OGI83" s="43"/>
      <c r="OGJ83" s="43"/>
      <c r="OGK83" s="43"/>
      <c r="OGL83" s="43"/>
      <c r="OGM83" s="43"/>
      <c r="OGN83" s="43"/>
      <c r="OGO83" s="43"/>
      <c r="OGP83" s="43"/>
      <c r="OGQ83" s="43"/>
      <c r="OGR83" s="43"/>
      <c r="OGS83" s="43"/>
      <c r="OGT83" s="43"/>
      <c r="OGU83" s="43"/>
      <c r="OGV83" s="43"/>
      <c r="OGW83" s="43"/>
      <c r="OGX83" s="43"/>
      <c r="OGY83" s="43"/>
      <c r="OGZ83" s="43"/>
      <c r="OHA83" s="43"/>
      <c r="OHB83" s="43"/>
      <c r="OHC83" s="43"/>
      <c r="OHD83" s="43"/>
      <c r="OHE83" s="43"/>
      <c r="OHF83" s="43"/>
      <c r="OHG83" s="43"/>
      <c r="OHH83" s="43"/>
      <c r="OHI83" s="43"/>
      <c r="OHJ83" s="43"/>
      <c r="OHK83" s="43"/>
      <c r="OHL83" s="43"/>
      <c r="OHM83" s="43"/>
      <c r="OHN83" s="43"/>
      <c r="OHO83" s="43"/>
      <c r="OHP83" s="43"/>
      <c r="OHQ83" s="43"/>
      <c r="OHR83" s="43"/>
      <c r="OHS83" s="43"/>
      <c r="OHT83" s="43"/>
      <c r="OHU83" s="43"/>
      <c r="OHV83" s="43"/>
      <c r="OHW83" s="43"/>
      <c r="OHX83" s="43"/>
      <c r="OHY83" s="43"/>
      <c r="OHZ83" s="43"/>
      <c r="OIA83" s="43"/>
      <c r="OIB83" s="43"/>
      <c r="OIC83" s="43"/>
      <c r="OID83" s="43"/>
      <c r="OIE83" s="43"/>
      <c r="OIF83" s="43"/>
      <c r="OIG83" s="43"/>
      <c r="OIH83" s="43"/>
      <c r="OII83" s="43"/>
      <c r="OIJ83" s="43"/>
      <c r="OIK83" s="43"/>
      <c r="OIL83" s="43"/>
      <c r="OIM83" s="43"/>
      <c r="OIN83" s="43"/>
      <c r="OIO83" s="43"/>
      <c r="OIP83" s="43"/>
      <c r="OIQ83" s="43"/>
      <c r="OIR83" s="43"/>
      <c r="OIS83" s="43"/>
      <c r="OIT83" s="43"/>
      <c r="OIU83" s="43"/>
      <c r="OIV83" s="43"/>
      <c r="OIW83" s="43"/>
      <c r="OIX83" s="43"/>
      <c r="OIY83" s="43"/>
      <c r="OIZ83" s="43"/>
      <c r="OJA83" s="43"/>
      <c r="OJB83" s="43"/>
      <c r="OJC83" s="43"/>
      <c r="OJD83" s="43"/>
      <c r="OJE83" s="43"/>
      <c r="OJF83" s="43"/>
      <c r="OJG83" s="43"/>
      <c r="OJH83" s="43"/>
      <c r="OJI83" s="43"/>
      <c r="OJJ83" s="43"/>
      <c r="OJK83" s="43"/>
      <c r="OJL83" s="43"/>
      <c r="OJM83" s="43"/>
      <c r="OJN83" s="43"/>
      <c r="OJO83" s="43"/>
      <c r="OJP83" s="43"/>
      <c r="OJQ83" s="43"/>
      <c r="OJR83" s="43"/>
      <c r="OJS83" s="43"/>
      <c r="OJT83" s="43"/>
      <c r="OJU83" s="43"/>
      <c r="OJV83" s="43"/>
      <c r="OJW83" s="43"/>
      <c r="OJX83" s="43"/>
      <c r="OJY83" s="43"/>
      <c r="OJZ83" s="43"/>
      <c r="OKA83" s="43"/>
      <c r="OKB83" s="43"/>
      <c r="OKC83" s="43"/>
      <c r="OKD83" s="43"/>
      <c r="OKE83" s="43"/>
      <c r="OKF83" s="43"/>
      <c r="OKG83" s="43"/>
      <c r="OKH83" s="43"/>
      <c r="OKI83" s="43"/>
      <c r="OKJ83" s="43"/>
      <c r="OKK83" s="43"/>
      <c r="OKL83" s="43"/>
      <c r="OKM83" s="43"/>
      <c r="OKN83" s="43"/>
      <c r="OKO83" s="43"/>
      <c r="OKP83" s="43"/>
      <c r="OKQ83" s="43"/>
      <c r="OKR83" s="43"/>
      <c r="OKS83" s="43"/>
      <c r="OKT83" s="43"/>
      <c r="OKU83" s="43"/>
      <c r="OKV83" s="43"/>
      <c r="OKW83" s="43"/>
      <c r="OKX83" s="43"/>
      <c r="OKY83" s="43"/>
      <c r="OKZ83" s="43"/>
      <c r="OLA83" s="43"/>
      <c r="OLB83" s="43"/>
      <c r="OLC83" s="43"/>
      <c r="OLD83" s="43"/>
      <c r="OLE83" s="43"/>
      <c r="OLF83" s="43"/>
      <c r="OLG83" s="43"/>
      <c r="OLH83" s="43"/>
      <c r="OLI83" s="43"/>
      <c r="OLJ83" s="43"/>
      <c r="OLK83" s="43"/>
      <c r="OLL83" s="43"/>
      <c r="OLM83" s="43"/>
      <c r="OLN83" s="43"/>
      <c r="OLO83" s="43"/>
      <c r="OLP83" s="43"/>
      <c r="OLQ83" s="43"/>
      <c r="OLR83" s="43"/>
      <c r="OLS83" s="43"/>
      <c r="OLT83" s="43"/>
      <c r="OLU83" s="43"/>
      <c r="OLV83" s="43"/>
      <c r="OLW83" s="43"/>
      <c r="OLX83" s="43"/>
      <c r="OLY83" s="43"/>
      <c r="OLZ83" s="43"/>
      <c r="OMA83" s="43"/>
      <c r="OMB83" s="43"/>
      <c r="OMC83" s="43"/>
      <c r="OMD83" s="43"/>
      <c r="OME83" s="43"/>
      <c r="OMF83" s="43"/>
      <c r="OMG83" s="43"/>
      <c r="OMH83" s="43"/>
      <c r="OMI83" s="43"/>
      <c r="OMJ83" s="43"/>
      <c r="OMK83" s="43"/>
      <c r="OML83" s="43"/>
      <c r="OMM83" s="43"/>
      <c r="OMN83" s="43"/>
      <c r="OMO83" s="43"/>
      <c r="OMP83" s="43"/>
      <c r="OMQ83" s="43"/>
      <c r="OMR83" s="43"/>
      <c r="OMS83" s="43"/>
      <c r="OMT83" s="43"/>
      <c r="OMU83" s="43"/>
      <c r="OMV83" s="43"/>
      <c r="OMW83" s="43"/>
      <c r="OMX83" s="43"/>
      <c r="OMY83" s="43"/>
      <c r="OMZ83" s="43"/>
      <c r="ONA83" s="43"/>
      <c r="ONB83" s="43"/>
      <c r="ONC83" s="43"/>
      <c r="OND83" s="43"/>
      <c r="ONE83" s="43"/>
      <c r="ONF83" s="43"/>
      <c r="ONG83" s="43"/>
      <c r="ONH83" s="43"/>
      <c r="ONI83" s="43"/>
      <c r="ONJ83" s="43"/>
      <c r="ONK83" s="43"/>
      <c r="ONL83" s="43"/>
      <c r="ONM83" s="43"/>
      <c r="ONN83" s="43"/>
      <c r="ONO83" s="43"/>
      <c r="ONP83" s="43"/>
      <c r="ONQ83" s="43"/>
      <c r="ONR83" s="43"/>
      <c r="ONS83" s="43"/>
      <c r="ONT83" s="43"/>
      <c r="ONU83" s="43"/>
      <c r="ONV83" s="43"/>
      <c r="ONW83" s="43"/>
      <c r="ONX83" s="43"/>
      <c r="ONY83" s="43"/>
      <c r="ONZ83" s="43"/>
      <c r="OOA83" s="43"/>
      <c r="OOB83" s="43"/>
      <c r="OOC83" s="43"/>
      <c r="OOD83" s="43"/>
      <c r="OOE83" s="43"/>
      <c r="OOF83" s="43"/>
      <c r="OOG83" s="43"/>
      <c r="OOH83" s="43"/>
      <c r="OOI83" s="43"/>
      <c r="OOJ83" s="43"/>
      <c r="OOK83" s="43"/>
      <c r="OOL83" s="43"/>
      <c r="OOM83" s="43"/>
      <c r="OON83" s="43"/>
      <c r="OOO83" s="43"/>
      <c r="OOP83" s="43"/>
      <c r="OOQ83" s="43"/>
      <c r="OOR83" s="43"/>
      <c r="OOS83" s="43"/>
      <c r="OOT83" s="43"/>
      <c r="OOU83" s="43"/>
      <c r="OOV83" s="43"/>
      <c r="OOW83" s="43"/>
      <c r="OOX83" s="43"/>
      <c r="OOY83" s="43"/>
      <c r="OOZ83" s="43"/>
      <c r="OPA83" s="43"/>
      <c r="OPB83" s="43"/>
      <c r="OPC83" s="43"/>
      <c r="OPD83" s="43"/>
      <c r="OPE83" s="43"/>
      <c r="OPF83" s="43"/>
      <c r="OPG83" s="43"/>
      <c r="OPH83" s="43"/>
      <c r="OPI83" s="43"/>
      <c r="OPJ83" s="43"/>
      <c r="OPK83" s="43"/>
      <c r="OPL83" s="43"/>
      <c r="OPM83" s="43"/>
      <c r="OPN83" s="43"/>
      <c r="OPO83" s="43"/>
      <c r="OPP83" s="43"/>
      <c r="OPQ83" s="43"/>
      <c r="OPR83" s="43"/>
      <c r="OPS83" s="43"/>
      <c r="OPT83" s="43"/>
      <c r="OPU83" s="43"/>
      <c r="OPV83" s="43"/>
      <c r="OPW83" s="43"/>
      <c r="OPX83" s="43"/>
      <c r="OPY83" s="43"/>
      <c r="OPZ83" s="43"/>
      <c r="OQA83" s="43"/>
      <c r="OQB83" s="43"/>
      <c r="OQC83" s="43"/>
      <c r="OQD83" s="43"/>
      <c r="OQE83" s="43"/>
      <c r="OQF83" s="43"/>
      <c r="OQG83" s="43"/>
      <c r="OQH83" s="43"/>
      <c r="OQI83" s="43"/>
      <c r="OQJ83" s="43"/>
      <c r="OQK83" s="43"/>
      <c r="OQL83" s="43"/>
      <c r="OQM83" s="43"/>
      <c r="OQN83" s="43"/>
      <c r="OQO83" s="43"/>
      <c r="OQP83" s="43"/>
      <c r="OQQ83" s="43"/>
      <c r="OQR83" s="43"/>
      <c r="OQS83" s="43"/>
      <c r="OQT83" s="43"/>
      <c r="OQU83" s="43"/>
      <c r="OQV83" s="43"/>
      <c r="OQW83" s="43"/>
      <c r="OQX83" s="43"/>
      <c r="OQY83" s="43"/>
      <c r="OQZ83" s="43"/>
      <c r="ORA83" s="43"/>
      <c r="ORB83" s="43"/>
      <c r="ORC83" s="43"/>
      <c r="ORD83" s="43"/>
      <c r="ORE83" s="43"/>
      <c r="ORF83" s="43"/>
      <c r="ORG83" s="43"/>
      <c r="ORH83" s="43"/>
      <c r="ORI83" s="43"/>
      <c r="ORJ83" s="43"/>
      <c r="ORK83" s="43"/>
      <c r="ORL83" s="43"/>
      <c r="ORM83" s="43"/>
      <c r="ORN83" s="43"/>
      <c r="ORO83" s="43"/>
      <c r="ORP83" s="43"/>
      <c r="ORQ83" s="43"/>
      <c r="ORR83" s="43"/>
      <c r="ORS83" s="43"/>
      <c r="ORT83" s="43"/>
      <c r="ORU83" s="43"/>
      <c r="ORV83" s="43"/>
      <c r="ORW83" s="43"/>
      <c r="ORX83" s="43"/>
      <c r="ORY83" s="43"/>
      <c r="ORZ83" s="43"/>
      <c r="OSA83" s="43"/>
      <c r="OSB83" s="43"/>
      <c r="OSC83" s="43"/>
      <c r="OSD83" s="43"/>
      <c r="OSE83" s="43"/>
      <c r="OSF83" s="43"/>
      <c r="OSG83" s="43"/>
      <c r="OSH83" s="43"/>
      <c r="OSI83" s="43"/>
      <c r="OSJ83" s="43"/>
      <c r="OSK83" s="43"/>
      <c r="OSL83" s="43"/>
      <c r="OSM83" s="43"/>
      <c r="OSN83" s="43"/>
      <c r="OSO83" s="43"/>
      <c r="OSP83" s="43"/>
      <c r="OSQ83" s="43"/>
      <c r="OSR83" s="43"/>
      <c r="OSS83" s="43"/>
      <c r="OST83" s="43"/>
      <c r="OSU83" s="43"/>
      <c r="OSV83" s="43"/>
      <c r="OSW83" s="43"/>
      <c r="OSX83" s="43"/>
      <c r="OSY83" s="43"/>
      <c r="OSZ83" s="43"/>
      <c r="OTA83" s="43"/>
      <c r="OTB83" s="43"/>
      <c r="OTC83" s="43"/>
      <c r="OTD83" s="43"/>
      <c r="OTE83" s="43"/>
      <c r="OTF83" s="43"/>
      <c r="OTG83" s="43"/>
      <c r="OTH83" s="43"/>
      <c r="OTI83" s="43"/>
      <c r="OTJ83" s="43"/>
      <c r="OTK83" s="43"/>
      <c r="OTL83" s="43"/>
      <c r="OTM83" s="43"/>
      <c r="OTN83" s="43"/>
      <c r="OTO83" s="43"/>
      <c r="OTP83" s="43"/>
      <c r="OTQ83" s="43"/>
      <c r="OTR83" s="43"/>
      <c r="OTS83" s="43"/>
      <c r="OTT83" s="43"/>
      <c r="OTU83" s="43"/>
      <c r="OTV83" s="43"/>
      <c r="OTW83" s="43"/>
      <c r="OTX83" s="43"/>
      <c r="OTY83" s="43"/>
      <c r="OTZ83" s="43"/>
      <c r="OUA83" s="43"/>
      <c r="OUB83" s="43"/>
      <c r="OUC83" s="43"/>
      <c r="OUD83" s="43"/>
      <c r="OUE83" s="43"/>
      <c r="OUF83" s="43"/>
      <c r="OUG83" s="43"/>
      <c r="OUH83" s="43"/>
      <c r="OUI83" s="43"/>
      <c r="OUJ83" s="43"/>
      <c r="OUK83" s="43"/>
      <c r="OUL83" s="43"/>
      <c r="OUM83" s="43"/>
      <c r="OUN83" s="43"/>
      <c r="OUO83" s="43"/>
      <c r="OUP83" s="43"/>
      <c r="OUQ83" s="43"/>
      <c r="OUR83" s="43"/>
      <c r="OUS83" s="43"/>
      <c r="OUT83" s="43"/>
      <c r="OUU83" s="43"/>
      <c r="OUV83" s="43"/>
      <c r="OUW83" s="43"/>
      <c r="OUX83" s="43"/>
      <c r="OUY83" s="43"/>
      <c r="OUZ83" s="43"/>
      <c r="OVA83" s="43"/>
      <c r="OVB83" s="43"/>
      <c r="OVC83" s="43"/>
      <c r="OVD83" s="43"/>
      <c r="OVE83" s="43"/>
      <c r="OVF83" s="43"/>
      <c r="OVG83" s="43"/>
      <c r="OVH83" s="43"/>
      <c r="OVI83" s="43"/>
      <c r="OVJ83" s="43"/>
      <c r="OVK83" s="43"/>
      <c r="OVL83" s="43"/>
      <c r="OVM83" s="43"/>
      <c r="OVN83" s="43"/>
      <c r="OVO83" s="43"/>
      <c r="OVP83" s="43"/>
      <c r="OVQ83" s="43"/>
      <c r="OVR83" s="43"/>
      <c r="OVS83" s="43"/>
      <c r="OVT83" s="43"/>
      <c r="OVU83" s="43"/>
      <c r="OVV83" s="43"/>
      <c r="OVW83" s="43"/>
      <c r="OVX83" s="43"/>
      <c r="OVY83" s="43"/>
      <c r="OVZ83" s="43"/>
      <c r="OWA83" s="43"/>
      <c r="OWB83" s="43"/>
      <c r="OWC83" s="43"/>
      <c r="OWD83" s="43"/>
      <c r="OWE83" s="43"/>
      <c r="OWF83" s="43"/>
      <c r="OWG83" s="43"/>
      <c r="OWH83" s="43"/>
      <c r="OWI83" s="43"/>
      <c r="OWJ83" s="43"/>
      <c r="OWK83" s="43"/>
      <c r="OWL83" s="43"/>
      <c r="OWM83" s="43"/>
      <c r="OWN83" s="43"/>
      <c r="OWO83" s="43"/>
      <c r="OWP83" s="43"/>
      <c r="OWQ83" s="43"/>
      <c r="OWR83" s="43"/>
      <c r="OWS83" s="43"/>
      <c r="OWT83" s="43"/>
      <c r="OWU83" s="43"/>
      <c r="OWV83" s="43"/>
      <c r="OWW83" s="43"/>
      <c r="OWX83" s="43"/>
      <c r="OWY83" s="43"/>
      <c r="OWZ83" s="43"/>
      <c r="OXA83" s="43"/>
      <c r="OXB83" s="43"/>
      <c r="OXC83" s="43"/>
      <c r="OXD83" s="43"/>
      <c r="OXE83" s="43"/>
      <c r="OXF83" s="43"/>
      <c r="OXG83" s="43"/>
      <c r="OXH83" s="43"/>
      <c r="OXI83" s="43"/>
      <c r="OXJ83" s="43"/>
      <c r="OXK83" s="43"/>
      <c r="OXL83" s="43"/>
      <c r="OXM83" s="43"/>
      <c r="OXN83" s="43"/>
      <c r="OXO83" s="43"/>
      <c r="OXP83" s="43"/>
      <c r="OXQ83" s="43"/>
      <c r="OXR83" s="43"/>
      <c r="OXS83" s="43"/>
      <c r="OXT83" s="43"/>
      <c r="OXU83" s="43"/>
      <c r="OXV83" s="43"/>
      <c r="OXW83" s="43"/>
      <c r="OXX83" s="43"/>
      <c r="OXY83" s="43"/>
      <c r="OXZ83" s="43"/>
      <c r="OYA83" s="43"/>
      <c r="OYB83" s="43"/>
      <c r="OYC83" s="43"/>
      <c r="OYD83" s="43"/>
      <c r="OYE83" s="43"/>
      <c r="OYF83" s="43"/>
      <c r="OYG83" s="43"/>
      <c r="OYH83" s="43"/>
      <c r="OYI83" s="43"/>
      <c r="OYJ83" s="43"/>
      <c r="OYK83" s="43"/>
      <c r="OYL83" s="43"/>
      <c r="OYM83" s="43"/>
      <c r="OYN83" s="43"/>
      <c r="OYO83" s="43"/>
      <c r="OYP83" s="43"/>
      <c r="OYQ83" s="43"/>
      <c r="OYR83" s="43"/>
      <c r="OYS83" s="43"/>
      <c r="OYT83" s="43"/>
      <c r="OYU83" s="43"/>
      <c r="OYV83" s="43"/>
      <c r="OYW83" s="43"/>
      <c r="OYX83" s="43"/>
      <c r="OYY83" s="43"/>
      <c r="OYZ83" s="43"/>
      <c r="OZA83" s="43"/>
      <c r="OZB83" s="43"/>
      <c r="OZC83" s="43"/>
      <c r="OZD83" s="43"/>
      <c r="OZE83" s="43"/>
      <c r="OZF83" s="43"/>
      <c r="OZG83" s="43"/>
      <c r="OZH83" s="43"/>
      <c r="OZI83" s="43"/>
      <c r="OZJ83" s="43"/>
      <c r="OZK83" s="43"/>
      <c r="OZL83" s="43"/>
      <c r="OZM83" s="43"/>
      <c r="OZN83" s="43"/>
      <c r="OZO83" s="43"/>
      <c r="OZP83" s="43"/>
      <c r="OZQ83" s="43"/>
      <c r="OZR83" s="43"/>
      <c r="OZS83" s="43"/>
      <c r="OZT83" s="43"/>
      <c r="OZU83" s="43"/>
      <c r="OZV83" s="43"/>
      <c r="OZW83" s="43"/>
      <c r="OZX83" s="43"/>
      <c r="OZY83" s="43"/>
      <c r="OZZ83" s="43"/>
      <c r="PAA83" s="43"/>
      <c r="PAB83" s="43"/>
      <c r="PAC83" s="43"/>
      <c r="PAD83" s="43"/>
      <c r="PAE83" s="43"/>
      <c r="PAF83" s="43"/>
      <c r="PAG83" s="43"/>
      <c r="PAH83" s="43"/>
      <c r="PAI83" s="43"/>
      <c r="PAJ83" s="43"/>
      <c r="PAK83" s="43"/>
      <c r="PAL83" s="43"/>
      <c r="PAM83" s="43"/>
      <c r="PAN83" s="43"/>
      <c r="PAO83" s="43"/>
      <c r="PAP83" s="43"/>
      <c r="PAQ83" s="43"/>
      <c r="PAR83" s="43"/>
      <c r="PAS83" s="43"/>
      <c r="PAT83" s="43"/>
      <c r="PAU83" s="43"/>
      <c r="PAV83" s="43"/>
      <c r="PAW83" s="43"/>
      <c r="PAX83" s="43"/>
      <c r="PAY83" s="43"/>
      <c r="PAZ83" s="43"/>
      <c r="PBA83" s="43"/>
      <c r="PBB83" s="43"/>
      <c r="PBC83" s="43"/>
      <c r="PBD83" s="43"/>
      <c r="PBE83" s="43"/>
      <c r="PBF83" s="43"/>
      <c r="PBG83" s="43"/>
      <c r="PBH83" s="43"/>
      <c r="PBI83" s="43"/>
      <c r="PBJ83" s="43"/>
      <c r="PBK83" s="43"/>
      <c r="PBL83" s="43"/>
      <c r="PBM83" s="43"/>
      <c r="PBN83" s="43"/>
      <c r="PBO83" s="43"/>
      <c r="PBP83" s="43"/>
      <c r="PBQ83" s="43"/>
      <c r="PBR83" s="43"/>
      <c r="PBS83" s="43"/>
      <c r="PBT83" s="43"/>
      <c r="PBU83" s="43"/>
      <c r="PBV83" s="43"/>
      <c r="PBW83" s="43"/>
      <c r="PBX83" s="43"/>
      <c r="PBY83" s="43"/>
      <c r="PBZ83" s="43"/>
      <c r="PCA83" s="43"/>
      <c r="PCB83" s="43"/>
      <c r="PCC83" s="43"/>
      <c r="PCD83" s="43"/>
      <c r="PCE83" s="43"/>
      <c r="PCF83" s="43"/>
      <c r="PCG83" s="43"/>
      <c r="PCH83" s="43"/>
      <c r="PCI83" s="43"/>
      <c r="PCJ83" s="43"/>
      <c r="PCK83" s="43"/>
      <c r="PCL83" s="43"/>
      <c r="PCM83" s="43"/>
      <c r="PCN83" s="43"/>
      <c r="PCO83" s="43"/>
      <c r="PCP83" s="43"/>
      <c r="PCQ83" s="43"/>
      <c r="PCR83" s="43"/>
      <c r="PCS83" s="43"/>
      <c r="PCT83" s="43"/>
      <c r="PCU83" s="43"/>
      <c r="PCV83" s="43"/>
      <c r="PCW83" s="43"/>
      <c r="PCX83" s="43"/>
      <c r="PCY83" s="43"/>
      <c r="PCZ83" s="43"/>
      <c r="PDA83" s="43"/>
      <c r="PDB83" s="43"/>
      <c r="PDC83" s="43"/>
      <c r="PDD83" s="43"/>
      <c r="PDE83" s="43"/>
      <c r="PDF83" s="43"/>
      <c r="PDG83" s="43"/>
      <c r="PDH83" s="43"/>
      <c r="PDI83" s="43"/>
      <c r="PDJ83" s="43"/>
      <c r="PDK83" s="43"/>
      <c r="PDL83" s="43"/>
      <c r="PDM83" s="43"/>
      <c r="PDN83" s="43"/>
      <c r="PDO83" s="43"/>
      <c r="PDP83" s="43"/>
      <c r="PDQ83" s="43"/>
      <c r="PDR83" s="43"/>
      <c r="PDS83" s="43"/>
      <c r="PDT83" s="43"/>
      <c r="PDU83" s="43"/>
      <c r="PDV83" s="43"/>
      <c r="PDW83" s="43"/>
      <c r="PDX83" s="43"/>
      <c r="PDY83" s="43"/>
      <c r="PDZ83" s="43"/>
      <c r="PEA83" s="43"/>
      <c r="PEB83" s="43"/>
      <c r="PEC83" s="43"/>
      <c r="PED83" s="43"/>
      <c r="PEE83" s="43"/>
      <c r="PEF83" s="43"/>
      <c r="PEG83" s="43"/>
      <c r="PEH83" s="43"/>
      <c r="PEI83" s="43"/>
      <c r="PEJ83" s="43"/>
      <c r="PEK83" s="43"/>
      <c r="PEL83" s="43"/>
      <c r="PEM83" s="43"/>
      <c r="PEN83" s="43"/>
      <c r="PEO83" s="43"/>
      <c r="PEP83" s="43"/>
      <c r="PEQ83" s="43"/>
      <c r="PER83" s="43"/>
      <c r="PES83" s="43"/>
      <c r="PET83" s="43"/>
      <c r="PEU83" s="43"/>
      <c r="PEV83" s="43"/>
      <c r="PEW83" s="43"/>
      <c r="PEX83" s="43"/>
      <c r="PEY83" s="43"/>
      <c r="PEZ83" s="43"/>
      <c r="PFA83" s="43"/>
      <c r="PFB83" s="43"/>
      <c r="PFC83" s="43"/>
      <c r="PFD83" s="43"/>
      <c r="PFE83" s="43"/>
      <c r="PFF83" s="43"/>
      <c r="PFG83" s="43"/>
      <c r="PFH83" s="43"/>
      <c r="PFI83" s="43"/>
      <c r="PFJ83" s="43"/>
      <c r="PFK83" s="43"/>
      <c r="PFL83" s="43"/>
      <c r="PFM83" s="43"/>
      <c r="PFN83" s="43"/>
      <c r="PFO83" s="43"/>
      <c r="PFP83" s="43"/>
      <c r="PFQ83" s="43"/>
      <c r="PFR83" s="43"/>
      <c r="PFS83" s="43"/>
      <c r="PFT83" s="43"/>
      <c r="PFU83" s="43"/>
      <c r="PFV83" s="43"/>
      <c r="PFW83" s="43"/>
      <c r="PFX83" s="43"/>
      <c r="PFY83" s="43"/>
      <c r="PFZ83" s="43"/>
      <c r="PGA83" s="43"/>
      <c r="PGB83" s="43"/>
      <c r="PGC83" s="43"/>
      <c r="PGD83" s="43"/>
      <c r="PGE83" s="43"/>
      <c r="PGF83" s="43"/>
      <c r="PGG83" s="43"/>
      <c r="PGH83" s="43"/>
      <c r="PGI83" s="43"/>
      <c r="PGJ83" s="43"/>
      <c r="PGK83" s="43"/>
      <c r="PGL83" s="43"/>
      <c r="PGM83" s="43"/>
      <c r="PGN83" s="43"/>
      <c r="PGO83" s="43"/>
      <c r="PGP83" s="43"/>
      <c r="PGQ83" s="43"/>
      <c r="PGR83" s="43"/>
      <c r="PGS83" s="43"/>
      <c r="PGT83" s="43"/>
      <c r="PGU83" s="43"/>
      <c r="PGV83" s="43"/>
      <c r="PGW83" s="43"/>
      <c r="PGX83" s="43"/>
      <c r="PGY83" s="43"/>
      <c r="PGZ83" s="43"/>
      <c r="PHA83" s="43"/>
      <c r="PHB83" s="43"/>
      <c r="PHC83" s="43"/>
      <c r="PHD83" s="43"/>
      <c r="PHE83" s="43"/>
      <c r="PHF83" s="43"/>
      <c r="PHG83" s="43"/>
      <c r="PHH83" s="43"/>
      <c r="PHI83" s="43"/>
      <c r="PHJ83" s="43"/>
      <c r="PHK83" s="43"/>
      <c r="PHL83" s="43"/>
      <c r="PHM83" s="43"/>
      <c r="PHN83" s="43"/>
      <c r="PHO83" s="43"/>
      <c r="PHP83" s="43"/>
      <c r="PHQ83" s="43"/>
      <c r="PHR83" s="43"/>
      <c r="PHS83" s="43"/>
      <c r="PHT83" s="43"/>
      <c r="PHU83" s="43"/>
      <c r="PHV83" s="43"/>
      <c r="PHW83" s="43"/>
      <c r="PHX83" s="43"/>
      <c r="PHY83" s="43"/>
      <c r="PHZ83" s="43"/>
      <c r="PIA83" s="43"/>
      <c r="PIB83" s="43"/>
      <c r="PIC83" s="43"/>
      <c r="PID83" s="43"/>
      <c r="PIE83" s="43"/>
      <c r="PIF83" s="43"/>
      <c r="PIG83" s="43"/>
      <c r="PIH83" s="43"/>
      <c r="PII83" s="43"/>
      <c r="PIJ83" s="43"/>
      <c r="PIK83" s="43"/>
      <c r="PIL83" s="43"/>
      <c r="PIM83" s="43"/>
      <c r="PIN83" s="43"/>
      <c r="PIO83" s="43"/>
      <c r="PIP83" s="43"/>
      <c r="PIQ83" s="43"/>
      <c r="PIR83" s="43"/>
      <c r="PIS83" s="43"/>
      <c r="PIT83" s="43"/>
      <c r="PIU83" s="43"/>
      <c r="PIV83" s="43"/>
      <c r="PIW83" s="43"/>
      <c r="PIX83" s="43"/>
      <c r="PIY83" s="43"/>
      <c r="PIZ83" s="43"/>
      <c r="PJA83" s="43"/>
      <c r="PJB83" s="43"/>
      <c r="PJC83" s="43"/>
      <c r="PJD83" s="43"/>
      <c r="PJE83" s="43"/>
      <c r="PJF83" s="43"/>
      <c r="PJG83" s="43"/>
      <c r="PJH83" s="43"/>
      <c r="PJI83" s="43"/>
      <c r="PJJ83" s="43"/>
      <c r="PJK83" s="43"/>
      <c r="PJL83" s="43"/>
      <c r="PJM83" s="43"/>
      <c r="PJN83" s="43"/>
      <c r="PJO83" s="43"/>
      <c r="PJP83" s="43"/>
      <c r="PJQ83" s="43"/>
      <c r="PJR83" s="43"/>
      <c r="PJS83" s="43"/>
      <c r="PJT83" s="43"/>
      <c r="PJU83" s="43"/>
      <c r="PJV83" s="43"/>
      <c r="PJW83" s="43"/>
      <c r="PJX83" s="43"/>
      <c r="PJY83" s="43"/>
      <c r="PJZ83" s="43"/>
      <c r="PKA83" s="43"/>
      <c r="PKB83" s="43"/>
      <c r="PKC83" s="43"/>
      <c r="PKD83" s="43"/>
      <c r="PKE83" s="43"/>
      <c r="PKF83" s="43"/>
      <c r="PKG83" s="43"/>
      <c r="PKH83" s="43"/>
      <c r="PKI83" s="43"/>
      <c r="PKJ83" s="43"/>
      <c r="PKK83" s="43"/>
      <c r="PKL83" s="43"/>
      <c r="PKM83" s="43"/>
      <c r="PKN83" s="43"/>
      <c r="PKO83" s="43"/>
      <c r="PKP83" s="43"/>
      <c r="PKQ83" s="43"/>
      <c r="PKR83" s="43"/>
      <c r="PKS83" s="43"/>
      <c r="PKT83" s="43"/>
      <c r="PKU83" s="43"/>
      <c r="PKV83" s="43"/>
      <c r="PKW83" s="43"/>
      <c r="PKX83" s="43"/>
      <c r="PKY83" s="43"/>
      <c r="PKZ83" s="43"/>
      <c r="PLA83" s="43"/>
      <c r="PLB83" s="43"/>
      <c r="PLC83" s="43"/>
      <c r="PLD83" s="43"/>
      <c r="PLE83" s="43"/>
      <c r="PLF83" s="43"/>
      <c r="PLG83" s="43"/>
      <c r="PLH83" s="43"/>
      <c r="PLI83" s="43"/>
      <c r="PLJ83" s="43"/>
      <c r="PLK83" s="43"/>
      <c r="PLL83" s="43"/>
      <c r="PLM83" s="43"/>
      <c r="PLN83" s="43"/>
      <c r="PLO83" s="43"/>
      <c r="PLP83" s="43"/>
      <c r="PLQ83" s="43"/>
      <c r="PLR83" s="43"/>
      <c r="PLS83" s="43"/>
      <c r="PLT83" s="43"/>
      <c r="PLU83" s="43"/>
      <c r="PLV83" s="43"/>
      <c r="PLW83" s="43"/>
      <c r="PLX83" s="43"/>
      <c r="PLY83" s="43"/>
      <c r="PLZ83" s="43"/>
      <c r="PMA83" s="43"/>
      <c r="PMB83" s="43"/>
      <c r="PMC83" s="43"/>
      <c r="PMD83" s="43"/>
      <c r="PME83" s="43"/>
      <c r="PMF83" s="43"/>
      <c r="PMG83" s="43"/>
      <c r="PMH83" s="43"/>
      <c r="PMI83" s="43"/>
      <c r="PMJ83" s="43"/>
      <c r="PMK83" s="43"/>
      <c r="PML83" s="43"/>
      <c r="PMM83" s="43"/>
      <c r="PMN83" s="43"/>
      <c r="PMO83" s="43"/>
      <c r="PMP83" s="43"/>
      <c r="PMQ83" s="43"/>
      <c r="PMR83" s="43"/>
      <c r="PMS83" s="43"/>
      <c r="PMT83" s="43"/>
      <c r="PMU83" s="43"/>
      <c r="PMV83" s="43"/>
      <c r="PMW83" s="43"/>
      <c r="PMX83" s="43"/>
      <c r="PMY83" s="43"/>
      <c r="PMZ83" s="43"/>
      <c r="PNA83" s="43"/>
      <c r="PNB83" s="43"/>
      <c r="PNC83" s="43"/>
      <c r="PND83" s="43"/>
      <c r="PNE83" s="43"/>
      <c r="PNF83" s="43"/>
      <c r="PNG83" s="43"/>
      <c r="PNH83" s="43"/>
      <c r="PNI83" s="43"/>
      <c r="PNJ83" s="43"/>
      <c r="PNK83" s="43"/>
      <c r="PNL83" s="43"/>
      <c r="PNM83" s="43"/>
      <c r="PNN83" s="43"/>
      <c r="PNO83" s="43"/>
      <c r="PNP83" s="43"/>
      <c r="PNQ83" s="43"/>
      <c r="PNR83" s="43"/>
      <c r="PNS83" s="43"/>
      <c r="PNT83" s="43"/>
      <c r="PNU83" s="43"/>
      <c r="PNV83" s="43"/>
      <c r="PNW83" s="43"/>
      <c r="PNX83" s="43"/>
      <c r="PNY83" s="43"/>
      <c r="PNZ83" s="43"/>
      <c r="POA83" s="43"/>
      <c r="POB83" s="43"/>
      <c r="POC83" s="43"/>
      <c r="POD83" s="43"/>
      <c r="POE83" s="43"/>
      <c r="POF83" s="43"/>
      <c r="POG83" s="43"/>
      <c r="POH83" s="43"/>
      <c r="POI83" s="43"/>
      <c r="POJ83" s="43"/>
      <c r="POK83" s="43"/>
      <c r="POL83" s="43"/>
      <c r="POM83" s="43"/>
      <c r="PON83" s="43"/>
      <c r="POO83" s="43"/>
      <c r="POP83" s="43"/>
      <c r="POQ83" s="43"/>
      <c r="POR83" s="43"/>
      <c r="POS83" s="43"/>
      <c r="POT83" s="43"/>
      <c r="POU83" s="43"/>
      <c r="POV83" s="43"/>
      <c r="POW83" s="43"/>
      <c r="POX83" s="43"/>
      <c r="POY83" s="43"/>
      <c r="POZ83" s="43"/>
      <c r="PPA83" s="43"/>
      <c r="PPB83" s="43"/>
      <c r="PPC83" s="43"/>
      <c r="PPD83" s="43"/>
      <c r="PPE83" s="43"/>
      <c r="PPF83" s="43"/>
      <c r="PPG83" s="43"/>
      <c r="PPH83" s="43"/>
      <c r="PPI83" s="43"/>
      <c r="PPJ83" s="43"/>
      <c r="PPK83" s="43"/>
      <c r="PPL83" s="43"/>
      <c r="PPM83" s="43"/>
      <c r="PPN83" s="43"/>
      <c r="PPO83" s="43"/>
      <c r="PPP83" s="43"/>
      <c r="PPQ83" s="43"/>
      <c r="PPR83" s="43"/>
      <c r="PPS83" s="43"/>
      <c r="PPT83" s="43"/>
      <c r="PPU83" s="43"/>
      <c r="PPV83" s="43"/>
      <c r="PPW83" s="43"/>
      <c r="PPX83" s="43"/>
      <c r="PPY83" s="43"/>
      <c r="PPZ83" s="43"/>
      <c r="PQA83" s="43"/>
      <c r="PQB83" s="43"/>
      <c r="PQC83" s="43"/>
      <c r="PQD83" s="43"/>
      <c r="PQE83" s="43"/>
      <c r="PQF83" s="43"/>
      <c r="PQG83" s="43"/>
      <c r="PQH83" s="43"/>
      <c r="PQI83" s="43"/>
      <c r="PQJ83" s="43"/>
      <c r="PQK83" s="43"/>
      <c r="PQL83" s="43"/>
      <c r="PQM83" s="43"/>
      <c r="PQN83" s="43"/>
      <c r="PQO83" s="43"/>
      <c r="PQP83" s="43"/>
      <c r="PQQ83" s="43"/>
      <c r="PQR83" s="43"/>
      <c r="PQS83" s="43"/>
      <c r="PQT83" s="43"/>
      <c r="PQU83" s="43"/>
      <c r="PQV83" s="43"/>
      <c r="PQW83" s="43"/>
      <c r="PQX83" s="43"/>
      <c r="PQY83" s="43"/>
      <c r="PQZ83" s="43"/>
      <c r="PRA83" s="43"/>
      <c r="PRB83" s="43"/>
      <c r="PRC83" s="43"/>
      <c r="PRD83" s="43"/>
      <c r="PRE83" s="43"/>
      <c r="PRF83" s="43"/>
      <c r="PRG83" s="43"/>
      <c r="PRH83" s="43"/>
      <c r="PRI83" s="43"/>
      <c r="PRJ83" s="43"/>
      <c r="PRK83" s="43"/>
      <c r="PRL83" s="43"/>
      <c r="PRM83" s="43"/>
      <c r="PRN83" s="43"/>
      <c r="PRO83" s="43"/>
      <c r="PRP83" s="43"/>
      <c r="PRQ83" s="43"/>
      <c r="PRR83" s="43"/>
      <c r="PRS83" s="43"/>
      <c r="PRT83" s="43"/>
      <c r="PRU83" s="43"/>
      <c r="PRV83" s="43"/>
      <c r="PRW83" s="43"/>
      <c r="PRX83" s="43"/>
      <c r="PRY83" s="43"/>
      <c r="PRZ83" s="43"/>
      <c r="PSA83" s="43"/>
      <c r="PSB83" s="43"/>
      <c r="PSC83" s="43"/>
      <c r="PSD83" s="43"/>
      <c r="PSE83" s="43"/>
      <c r="PSF83" s="43"/>
      <c r="PSG83" s="43"/>
      <c r="PSH83" s="43"/>
      <c r="PSI83" s="43"/>
      <c r="PSJ83" s="43"/>
      <c r="PSK83" s="43"/>
      <c r="PSL83" s="43"/>
      <c r="PSM83" s="43"/>
      <c r="PSN83" s="43"/>
      <c r="PSO83" s="43"/>
      <c r="PSP83" s="43"/>
      <c r="PSQ83" s="43"/>
      <c r="PSR83" s="43"/>
      <c r="PSS83" s="43"/>
      <c r="PST83" s="43"/>
      <c r="PSU83" s="43"/>
      <c r="PSV83" s="43"/>
      <c r="PSW83" s="43"/>
      <c r="PSX83" s="43"/>
      <c r="PSY83" s="43"/>
      <c r="PSZ83" s="43"/>
      <c r="PTA83" s="43"/>
      <c r="PTB83" s="43"/>
      <c r="PTC83" s="43"/>
      <c r="PTD83" s="43"/>
      <c r="PTE83" s="43"/>
      <c r="PTF83" s="43"/>
      <c r="PTG83" s="43"/>
      <c r="PTH83" s="43"/>
      <c r="PTI83" s="43"/>
      <c r="PTJ83" s="43"/>
      <c r="PTK83" s="43"/>
      <c r="PTL83" s="43"/>
      <c r="PTM83" s="43"/>
      <c r="PTN83" s="43"/>
      <c r="PTO83" s="43"/>
      <c r="PTP83" s="43"/>
      <c r="PTQ83" s="43"/>
      <c r="PTR83" s="43"/>
      <c r="PTS83" s="43"/>
      <c r="PTT83" s="43"/>
      <c r="PTU83" s="43"/>
      <c r="PTV83" s="43"/>
      <c r="PTW83" s="43"/>
      <c r="PTX83" s="43"/>
      <c r="PTY83" s="43"/>
      <c r="PTZ83" s="43"/>
      <c r="PUA83" s="43"/>
      <c r="PUB83" s="43"/>
      <c r="PUC83" s="43"/>
      <c r="PUD83" s="43"/>
      <c r="PUE83" s="43"/>
      <c r="PUF83" s="43"/>
      <c r="PUG83" s="43"/>
      <c r="PUH83" s="43"/>
      <c r="PUI83" s="43"/>
      <c r="PUJ83" s="43"/>
      <c r="PUK83" s="43"/>
      <c r="PUL83" s="43"/>
      <c r="PUM83" s="43"/>
      <c r="PUN83" s="43"/>
      <c r="PUO83" s="43"/>
      <c r="PUP83" s="43"/>
      <c r="PUQ83" s="43"/>
      <c r="PUR83" s="43"/>
      <c r="PUS83" s="43"/>
      <c r="PUT83" s="43"/>
      <c r="PUU83" s="43"/>
      <c r="PUV83" s="43"/>
      <c r="PUW83" s="43"/>
      <c r="PUX83" s="43"/>
      <c r="PUY83" s="43"/>
      <c r="PUZ83" s="43"/>
      <c r="PVA83" s="43"/>
      <c r="PVB83" s="43"/>
      <c r="PVC83" s="43"/>
      <c r="PVD83" s="43"/>
      <c r="PVE83" s="43"/>
      <c r="PVF83" s="43"/>
      <c r="PVG83" s="43"/>
      <c r="PVH83" s="43"/>
      <c r="PVI83" s="43"/>
      <c r="PVJ83" s="43"/>
      <c r="PVK83" s="43"/>
      <c r="PVL83" s="43"/>
      <c r="PVM83" s="43"/>
      <c r="PVN83" s="43"/>
      <c r="PVO83" s="43"/>
      <c r="PVP83" s="43"/>
      <c r="PVQ83" s="43"/>
      <c r="PVR83" s="43"/>
      <c r="PVS83" s="43"/>
      <c r="PVT83" s="43"/>
      <c r="PVU83" s="43"/>
      <c r="PVV83" s="43"/>
      <c r="PVW83" s="43"/>
      <c r="PVX83" s="43"/>
      <c r="PVY83" s="43"/>
      <c r="PVZ83" s="43"/>
      <c r="PWA83" s="43"/>
      <c r="PWB83" s="43"/>
      <c r="PWC83" s="43"/>
      <c r="PWD83" s="43"/>
      <c r="PWE83" s="43"/>
      <c r="PWF83" s="43"/>
      <c r="PWG83" s="43"/>
      <c r="PWH83" s="43"/>
      <c r="PWI83" s="43"/>
      <c r="PWJ83" s="43"/>
      <c r="PWK83" s="43"/>
      <c r="PWL83" s="43"/>
      <c r="PWM83" s="43"/>
      <c r="PWN83" s="43"/>
      <c r="PWO83" s="43"/>
      <c r="PWP83" s="43"/>
      <c r="PWQ83" s="43"/>
      <c r="PWR83" s="43"/>
      <c r="PWS83" s="43"/>
      <c r="PWT83" s="43"/>
      <c r="PWU83" s="43"/>
      <c r="PWV83" s="43"/>
      <c r="PWW83" s="43"/>
      <c r="PWX83" s="43"/>
      <c r="PWY83" s="43"/>
      <c r="PWZ83" s="43"/>
      <c r="PXA83" s="43"/>
      <c r="PXB83" s="43"/>
      <c r="PXC83" s="43"/>
      <c r="PXD83" s="43"/>
      <c r="PXE83" s="43"/>
      <c r="PXF83" s="43"/>
      <c r="PXG83" s="43"/>
      <c r="PXH83" s="43"/>
      <c r="PXI83" s="43"/>
      <c r="PXJ83" s="43"/>
      <c r="PXK83" s="43"/>
      <c r="PXL83" s="43"/>
      <c r="PXM83" s="43"/>
      <c r="PXN83" s="43"/>
      <c r="PXO83" s="43"/>
      <c r="PXP83" s="43"/>
      <c r="PXQ83" s="43"/>
      <c r="PXR83" s="43"/>
      <c r="PXS83" s="43"/>
      <c r="PXT83" s="43"/>
      <c r="PXU83" s="43"/>
      <c r="PXV83" s="43"/>
      <c r="PXW83" s="43"/>
      <c r="PXX83" s="43"/>
      <c r="PXY83" s="43"/>
      <c r="PXZ83" s="43"/>
      <c r="PYA83" s="43"/>
      <c r="PYB83" s="43"/>
      <c r="PYC83" s="43"/>
      <c r="PYD83" s="43"/>
      <c r="PYE83" s="43"/>
      <c r="PYF83" s="43"/>
      <c r="PYG83" s="43"/>
      <c r="PYH83" s="43"/>
      <c r="PYI83" s="43"/>
      <c r="PYJ83" s="43"/>
      <c r="PYK83" s="43"/>
      <c r="PYL83" s="43"/>
      <c r="PYM83" s="43"/>
      <c r="PYN83" s="43"/>
      <c r="PYO83" s="43"/>
      <c r="PYP83" s="43"/>
      <c r="PYQ83" s="43"/>
      <c r="PYR83" s="43"/>
      <c r="PYS83" s="43"/>
      <c r="PYT83" s="43"/>
      <c r="PYU83" s="43"/>
      <c r="PYV83" s="43"/>
      <c r="PYW83" s="43"/>
      <c r="PYX83" s="43"/>
      <c r="PYY83" s="43"/>
      <c r="PYZ83" s="43"/>
      <c r="PZA83" s="43"/>
      <c r="PZB83" s="43"/>
      <c r="PZC83" s="43"/>
      <c r="PZD83" s="43"/>
      <c r="PZE83" s="43"/>
      <c r="PZF83" s="43"/>
      <c r="PZG83" s="43"/>
      <c r="PZH83" s="43"/>
      <c r="PZI83" s="43"/>
      <c r="PZJ83" s="43"/>
      <c r="PZK83" s="43"/>
      <c r="PZL83" s="43"/>
      <c r="PZM83" s="43"/>
      <c r="PZN83" s="43"/>
      <c r="PZO83" s="43"/>
      <c r="PZP83" s="43"/>
      <c r="PZQ83" s="43"/>
      <c r="PZR83" s="43"/>
      <c r="PZS83" s="43"/>
      <c r="PZT83" s="43"/>
      <c r="PZU83" s="43"/>
      <c r="PZV83" s="43"/>
      <c r="PZW83" s="43"/>
      <c r="PZX83" s="43"/>
      <c r="PZY83" s="43"/>
      <c r="PZZ83" s="43"/>
      <c r="QAA83" s="43"/>
      <c r="QAB83" s="43"/>
      <c r="QAC83" s="43"/>
      <c r="QAD83" s="43"/>
      <c r="QAE83" s="43"/>
      <c r="QAF83" s="43"/>
      <c r="QAG83" s="43"/>
      <c r="QAH83" s="43"/>
      <c r="QAI83" s="43"/>
      <c r="QAJ83" s="43"/>
      <c r="QAK83" s="43"/>
      <c r="QAL83" s="43"/>
      <c r="QAM83" s="43"/>
      <c r="QAN83" s="43"/>
      <c r="QAO83" s="43"/>
      <c r="QAP83" s="43"/>
      <c r="QAQ83" s="43"/>
      <c r="QAR83" s="43"/>
      <c r="QAS83" s="43"/>
      <c r="QAT83" s="43"/>
      <c r="QAU83" s="43"/>
      <c r="QAV83" s="43"/>
      <c r="QAW83" s="43"/>
      <c r="QAX83" s="43"/>
      <c r="QAY83" s="43"/>
      <c r="QAZ83" s="43"/>
      <c r="QBA83" s="43"/>
      <c r="QBB83" s="43"/>
      <c r="QBC83" s="43"/>
      <c r="QBD83" s="43"/>
      <c r="QBE83" s="43"/>
      <c r="QBF83" s="43"/>
      <c r="QBG83" s="43"/>
      <c r="QBH83" s="43"/>
      <c r="QBI83" s="43"/>
      <c r="QBJ83" s="43"/>
      <c r="QBK83" s="43"/>
      <c r="QBL83" s="43"/>
      <c r="QBM83" s="43"/>
      <c r="QBN83" s="43"/>
      <c r="QBO83" s="43"/>
      <c r="QBP83" s="43"/>
      <c r="QBQ83" s="43"/>
      <c r="QBR83" s="43"/>
      <c r="QBS83" s="43"/>
      <c r="QBT83" s="43"/>
      <c r="QBU83" s="43"/>
      <c r="QBV83" s="43"/>
      <c r="QBW83" s="43"/>
      <c r="QBX83" s="43"/>
      <c r="QBY83" s="43"/>
      <c r="QBZ83" s="43"/>
      <c r="QCA83" s="43"/>
      <c r="QCB83" s="43"/>
      <c r="QCC83" s="43"/>
      <c r="QCD83" s="43"/>
      <c r="QCE83" s="43"/>
      <c r="QCF83" s="43"/>
      <c r="QCG83" s="43"/>
      <c r="QCH83" s="43"/>
      <c r="QCI83" s="43"/>
      <c r="QCJ83" s="43"/>
      <c r="QCK83" s="43"/>
      <c r="QCL83" s="43"/>
      <c r="QCM83" s="43"/>
      <c r="QCN83" s="43"/>
      <c r="QCO83" s="43"/>
      <c r="QCP83" s="43"/>
      <c r="QCQ83" s="43"/>
      <c r="QCR83" s="43"/>
      <c r="QCS83" s="43"/>
      <c r="QCT83" s="43"/>
      <c r="QCU83" s="43"/>
      <c r="QCV83" s="43"/>
      <c r="QCW83" s="43"/>
      <c r="QCX83" s="43"/>
      <c r="QCY83" s="43"/>
      <c r="QCZ83" s="43"/>
      <c r="QDA83" s="43"/>
      <c r="QDB83" s="43"/>
      <c r="QDC83" s="43"/>
      <c r="QDD83" s="43"/>
      <c r="QDE83" s="43"/>
      <c r="QDF83" s="43"/>
      <c r="QDG83" s="43"/>
      <c r="QDH83" s="43"/>
      <c r="QDI83" s="43"/>
      <c r="QDJ83" s="43"/>
      <c r="QDK83" s="43"/>
      <c r="QDL83" s="43"/>
      <c r="QDM83" s="43"/>
      <c r="QDN83" s="43"/>
      <c r="QDO83" s="43"/>
      <c r="QDP83" s="43"/>
      <c r="QDQ83" s="43"/>
      <c r="QDR83" s="43"/>
      <c r="QDS83" s="43"/>
      <c r="QDT83" s="43"/>
      <c r="QDU83" s="43"/>
      <c r="QDV83" s="43"/>
      <c r="QDW83" s="43"/>
      <c r="QDX83" s="43"/>
      <c r="QDY83" s="43"/>
      <c r="QDZ83" s="43"/>
      <c r="QEA83" s="43"/>
      <c r="QEB83" s="43"/>
      <c r="QEC83" s="43"/>
      <c r="QED83" s="43"/>
      <c r="QEE83" s="43"/>
      <c r="QEF83" s="43"/>
      <c r="QEG83" s="43"/>
      <c r="QEH83" s="43"/>
      <c r="QEI83" s="43"/>
      <c r="QEJ83" s="43"/>
      <c r="QEK83" s="43"/>
      <c r="QEL83" s="43"/>
      <c r="QEM83" s="43"/>
      <c r="QEN83" s="43"/>
      <c r="QEO83" s="43"/>
      <c r="QEP83" s="43"/>
      <c r="QEQ83" s="43"/>
      <c r="QER83" s="43"/>
      <c r="QES83" s="43"/>
      <c r="QET83" s="43"/>
      <c r="QEU83" s="43"/>
      <c r="QEV83" s="43"/>
      <c r="QEW83" s="43"/>
      <c r="QEX83" s="43"/>
      <c r="QEY83" s="43"/>
      <c r="QEZ83" s="43"/>
      <c r="QFA83" s="43"/>
      <c r="QFB83" s="43"/>
      <c r="QFC83" s="43"/>
      <c r="QFD83" s="43"/>
      <c r="QFE83" s="43"/>
      <c r="QFF83" s="43"/>
      <c r="QFG83" s="43"/>
      <c r="QFH83" s="43"/>
      <c r="QFI83" s="43"/>
      <c r="QFJ83" s="43"/>
      <c r="QFK83" s="43"/>
      <c r="QFL83" s="43"/>
      <c r="QFM83" s="43"/>
      <c r="QFN83" s="43"/>
      <c r="QFO83" s="43"/>
      <c r="QFP83" s="43"/>
      <c r="QFQ83" s="43"/>
      <c r="QFR83" s="43"/>
      <c r="QFS83" s="43"/>
      <c r="QFT83" s="43"/>
      <c r="QFU83" s="43"/>
      <c r="QFV83" s="43"/>
      <c r="QFW83" s="43"/>
      <c r="QFX83" s="43"/>
      <c r="QFY83" s="43"/>
      <c r="QFZ83" s="43"/>
      <c r="QGA83" s="43"/>
      <c r="QGB83" s="43"/>
      <c r="QGC83" s="43"/>
      <c r="QGD83" s="43"/>
      <c r="QGE83" s="43"/>
      <c r="QGF83" s="43"/>
      <c r="QGG83" s="43"/>
      <c r="QGH83" s="43"/>
      <c r="QGI83" s="43"/>
      <c r="QGJ83" s="43"/>
      <c r="QGK83" s="43"/>
      <c r="QGL83" s="43"/>
      <c r="QGM83" s="43"/>
      <c r="QGN83" s="43"/>
      <c r="QGO83" s="43"/>
      <c r="QGP83" s="43"/>
      <c r="QGQ83" s="43"/>
      <c r="QGR83" s="43"/>
      <c r="QGS83" s="43"/>
      <c r="QGT83" s="43"/>
      <c r="QGU83" s="43"/>
      <c r="QGV83" s="43"/>
      <c r="QGW83" s="43"/>
      <c r="QGX83" s="43"/>
      <c r="QGY83" s="43"/>
      <c r="QGZ83" s="43"/>
      <c r="QHA83" s="43"/>
      <c r="QHB83" s="43"/>
      <c r="QHC83" s="43"/>
      <c r="QHD83" s="43"/>
      <c r="QHE83" s="43"/>
      <c r="QHF83" s="43"/>
      <c r="QHG83" s="43"/>
      <c r="QHH83" s="43"/>
      <c r="QHI83" s="43"/>
      <c r="QHJ83" s="43"/>
      <c r="QHK83" s="43"/>
      <c r="QHL83" s="43"/>
      <c r="QHM83" s="43"/>
      <c r="QHN83" s="43"/>
      <c r="QHO83" s="43"/>
      <c r="QHP83" s="43"/>
      <c r="QHQ83" s="43"/>
      <c r="QHR83" s="43"/>
      <c r="QHS83" s="43"/>
      <c r="QHT83" s="43"/>
      <c r="QHU83" s="43"/>
      <c r="QHV83" s="43"/>
      <c r="QHW83" s="43"/>
      <c r="QHX83" s="43"/>
      <c r="QHY83" s="43"/>
      <c r="QHZ83" s="43"/>
      <c r="QIA83" s="43"/>
      <c r="QIB83" s="43"/>
      <c r="QIC83" s="43"/>
      <c r="QID83" s="43"/>
      <c r="QIE83" s="43"/>
      <c r="QIF83" s="43"/>
      <c r="QIG83" s="43"/>
      <c r="QIH83" s="43"/>
      <c r="QII83" s="43"/>
      <c r="QIJ83" s="43"/>
      <c r="QIK83" s="43"/>
      <c r="QIL83" s="43"/>
      <c r="QIM83" s="43"/>
      <c r="QIN83" s="43"/>
      <c r="QIO83" s="43"/>
      <c r="QIP83" s="43"/>
      <c r="QIQ83" s="43"/>
      <c r="QIR83" s="43"/>
      <c r="QIS83" s="43"/>
      <c r="QIT83" s="43"/>
      <c r="QIU83" s="43"/>
      <c r="QIV83" s="43"/>
      <c r="QIW83" s="43"/>
      <c r="QIX83" s="43"/>
      <c r="QIY83" s="43"/>
      <c r="QIZ83" s="43"/>
      <c r="QJA83" s="43"/>
      <c r="QJB83" s="43"/>
      <c r="QJC83" s="43"/>
      <c r="QJD83" s="43"/>
      <c r="QJE83" s="43"/>
      <c r="QJF83" s="43"/>
      <c r="QJG83" s="43"/>
      <c r="QJH83" s="43"/>
      <c r="QJI83" s="43"/>
      <c r="QJJ83" s="43"/>
      <c r="QJK83" s="43"/>
      <c r="QJL83" s="43"/>
      <c r="QJM83" s="43"/>
      <c r="QJN83" s="43"/>
      <c r="QJO83" s="43"/>
      <c r="QJP83" s="43"/>
      <c r="QJQ83" s="43"/>
      <c r="QJR83" s="43"/>
      <c r="QJS83" s="43"/>
      <c r="QJT83" s="43"/>
      <c r="QJU83" s="43"/>
      <c r="QJV83" s="43"/>
      <c r="QJW83" s="43"/>
      <c r="QJX83" s="43"/>
      <c r="QJY83" s="43"/>
      <c r="QJZ83" s="43"/>
      <c r="QKA83" s="43"/>
      <c r="QKB83" s="43"/>
      <c r="QKC83" s="43"/>
      <c r="QKD83" s="43"/>
      <c r="QKE83" s="43"/>
      <c r="QKF83" s="43"/>
      <c r="QKG83" s="43"/>
      <c r="QKH83" s="43"/>
      <c r="QKI83" s="43"/>
      <c r="QKJ83" s="43"/>
      <c r="QKK83" s="43"/>
      <c r="QKL83" s="43"/>
      <c r="QKM83" s="43"/>
      <c r="QKN83" s="43"/>
      <c r="QKO83" s="43"/>
      <c r="QKP83" s="43"/>
      <c r="QKQ83" s="43"/>
      <c r="QKR83" s="43"/>
      <c r="QKS83" s="43"/>
      <c r="QKT83" s="43"/>
      <c r="QKU83" s="43"/>
      <c r="QKV83" s="43"/>
      <c r="QKW83" s="43"/>
      <c r="QKX83" s="43"/>
      <c r="QKY83" s="43"/>
      <c r="QKZ83" s="43"/>
      <c r="QLA83" s="43"/>
      <c r="QLB83" s="43"/>
      <c r="QLC83" s="43"/>
      <c r="QLD83" s="43"/>
      <c r="QLE83" s="43"/>
      <c r="QLF83" s="43"/>
      <c r="QLG83" s="43"/>
      <c r="QLH83" s="43"/>
      <c r="QLI83" s="43"/>
      <c r="QLJ83" s="43"/>
      <c r="QLK83" s="43"/>
      <c r="QLL83" s="43"/>
      <c r="QLM83" s="43"/>
      <c r="QLN83" s="43"/>
      <c r="QLO83" s="43"/>
      <c r="QLP83" s="43"/>
      <c r="QLQ83" s="43"/>
      <c r="QLR83" s="43"/>
      <c r="QLS83" s="43"/>
      <c r="QLT83" s="43"/>
      <c r="QLU83" s="43"/>
      <c r="QLV83" s="43"/>
      <c r="QLW83" s="43"/>
      <c r="QLX83" s="43"/>
      <c r="QLY83" s="43"/>
      <c r="QLZ83" s="43"/>
      <c r="QMA83" s="43"/>
      <c r="QMB83" s="43"/>
      <c r="QMC83" s="43"/>
      <c r="QMD83" s="43"/>
      <c r="QME83" s="43"/>
      <c r="QMF83" s="43"/>
      <c r="QMG83" s="43"/>
      <c r="QMH83" s="43"/>
      <c r="QMI83" s="43"/>
      <c r="QMJ83" s="43"/>
      <c r="QMK83" s="43"/>
      <c r="QML83" s="43"/>
      <c r="QMM83" s="43"/>
      <c r="QMN83" s="43"/>
      <c r="QMO83" s="43"/>
      <c r="QMP83" s="43"/>
      <c r="QMQ83" s="43"/>
      <c r="QMR83" s="43"/>
      <c r="QMS83" s="43"/>
      <c r="QMT83" s="43"/>
      <c r="QMU83" s="43"/>
      <c r="QMV83" s="43"/>
      <c r="QMW83" s="43"/>
      <c r="QMX83" s="43"/>
      <c r="QMY83" s="43"/>
      <c r="QMZ83" s="43"/>
      <c r="QNA83" s="43"/>
      <c r="QNB83" s="43"/>
      <c r="QNC83" s="43"/>
      <c r="QND83" s="43"/>
      <c r="QNE83" s="43"/>
      <c r="QNF83" s="43"/>
      <c r="QNG83" s="43"/>
      <c r="QNH83" s="43"/>
      <c r="QNI83" s="43"/>
      <c r="QNJ83" s="43"/>
      <c r="QNK83" s="43"/>
      <c r="QNL83" s="43"/>
      <c r="QNM83" s="43"/>
      <c r="QNN83" s="43"/>
      <c r="QNO83" s="43"/>
      <c r="QNP83" s="43"/>
      <c r="QNQ83" s="43"/>
      <c r="QNR83" s="43"/>
      <c r="QNS83" s="43"/>
      <c r="QNT83" s="43"/>
      <c r="QNU83" s="43"/>
      <c r="QNV83" s="43"/>
      <c r="QNW83" s="43"/>
      <c r="QNX83" s="43"/>
      <c r="QNY83" s="43"/>
      <c r="QNZ83" s="43"/>
      <c r="QOA83" s="43"/>
      <c r="QOB83" s="43"/>
      <c r="QOC83" s="43"/>
      <c r="QOD83" s="43"/>
      <c r="QOE83" s="43"/>
      <c r="QOF83" s="43"/>
      <c r="QOG83" s="43"/>
      <c r="QOH83" s="43"/>
      <c r="QOI83" s="43"/>
      <c r="QOJ83" s="43"/>
      <c r="QOK83" s="43"/>
      <c r="QOL83" s="43"/>
      <c r="QOM83" s="43"/>
      <c r="QON83" s="43"/>
      <c r="QOO83" s="43"/>
      <c r="QOP83" s="43"/>
      <c r="QOQ83" s="43"/>
      <c r="QOR83" s="43"/>
      <c r="QOS83" s="43"/>
      <c r="QOT83" s="43"/>
      <c r="QOU83" s="43"/>
      <c r="QOV83" s="43"/>
      <c r="QOW83" s="43"/>
      <c r="QOX83" s="43"/>
      <c r="QOY83" s="43"/>
      <c r="QOZ83" s="43"/>
      <c r="QPA83" s="43"/>
      <c r="QPB83" s="43"/>
      <c r="QPC83" s="43"/>
      <c r="QPD83" s="43"/>
      <c r="QPE83" s="43"/>
      <c r="QPF83" s="43"/>
      <c r="QPG83" s="43"/>
      <c r="QPH83" s="43"/>
      <c r="QPI83" s="43"/>
      <c r="QPJ83" s="43"/>
      <c r="QPK83" s="43"/>
      <c r="QPL83" s="43"/>
      <c r="QPM83" s="43"/>
      <c r="QPN83" s="43"/>
      <c r="QPO83" s="43"/>
      <c r="QPP83" s="43"/>
      <c r="QPQ83" s="43"/>
      <c r="QPR83" s="43"/>
      <c r="QPS83" s="43"/>
      <c r="QPT83" s="43"/>
      <c r="QPU83" s="43"/>
      <c r="QPV83" s="43"/>
      <c r="QPW83" s="43"/>
      <c r="QPX83" s="43"/>
      <c r="QPY83" s="43"/>
      <c r="QPZ83" s="43"/>
      <c r="QQA83" s="43"/>
      <c r="QQB83" s="43"/>
      <c r="QQC83" s="43"/>
      <c r="QQD83" s="43"/>
      <c r="QQE83" s="43"/>
      <c r="QQF83" s="43"/>
      <c r="QQG83" s="43"/>
      <c r="QQH83" s="43"/>
      <c r="QQI83" s="43"/>
      <c r="QQJ83" s="43"/>
      <c r="QQK83" s="43"/>
      <c r="QQL83" s="43"/>
      <c r="QQM83" s="43"/>
      <c r="QQN83" s="43"/>
      <c r="QQO83" s="43"/>
      <c r="QQP83" s="43"/>
      <c r="QQQ83" s="43"/>
      <c r="QQR83" s="43"/>
      <c r="QQS83" s="43"/>
      <c r="QQT83" s="43"/>
      <c r="QQU83" s="43"/>
      <c r="QQV83" s="43"/>
      <c r="QQW83" s="43"/>
      <c r="QQX83" s="43"/>
      <c r="QQY83" s="43"/>
      <c r="QQZ83" s="43"/>
      <c r="QRA83" s="43"/>
      <c r="QRB83" s="43"/>
      <c r="QRC83" s="43"/>
      <c r="QRD83" s="43"/>
      <c r="QRE83" s="43"/>
      <c r="QRF83" s="43"/>
      <c r="QRG83" s="43"/>
      <c r="QRH83" s="43"/>
      <c r="QRI83" s="43"/>
      <c r="QRJ83" s="43"/>
      <c r="QRK83" s="43"/>
      <c r="QRL83" s="43"/>
      <c r="QRM83" s="43"/>
      <c r="QRN83" s="43"/>
      <c r="QRO83" s="43"/>
      <c r="QRP83" s="43"/>
      <c r="QRQ83" s="43"/>
      <c r="QRR83" s="43"/>
      <c r="QRS83" s="43"/>
      <c r="QRT83" s="43"/>
      <c r="QRU83" s="43"/>
      <c r="QRV83" s="43"/>
      <c r="QRW83" s="43"/>
      <c r="QRX83" s="43"/>
      <c r="QRY83" s="43"/>
      <c r="QRZ83" s="43"/>
      <c r="QSA83" s="43"/>
      <c r="QSB83" s="43"/>
      <c r="QSC83" s="43"/>
      <c r="QSD83" s="43"/>
      <c r="QSE83" s="43"/>
      <c r="QSF83" s="43"/>
      <c r="QSG83" s="43"/>
      <c r="QSH83" s="43"/>
      <c r="QSI83" s="43"/>
      <c r="QSJ83" s="43"/>
      <c r="QSK83" s="43"/>
      <c r="QSL83" s="43"/>
      <c r="QSM83" s="43"/>
      <c r="QSN83" s="43"/>
      <c r="QSO83" s="43"/>
      <c r="QSP83" s="43"/>
      <c r="QSQ83" s="43"/>
      <c r="QSR83" s="43"/>
      <c r="QSS83" s="43"/>
      <c r="QST83" s="43"/>
      <c r="QSU83" s="43"/>
      <c r="QSV83" s="43"/>
      <c r="QSW83" s="43"/>
      <c r="QSX83" s="43"/>
      <c r="QSY83" s="43"/>
      <c r="QSZ83" s="43"/>
      <c r="QTA83" s="43"/>
      <c r="QTB83" s="43"/>
      <c r="QTC83" s="43"/>
      <c r="QTD83" s="43"/>
      <c r="QTE83" s="43"/>
      <c r="QTF83" s="43"/>
      <c r="QTG83" s="43"/>
      <c r="QTH83" s="43"/>
      <c r="QTI83" s="43"/>
      <c r="QTJ83" s="43"/>
      <c r="QTK83" s="43"/>
      <c r="QTL83" s="43"/>
      <c r="QTM83" s="43"/>
      <c r="QTN83" s="43"/>
      <c r="QTO83" s="43"/>
      <c r="QTP83" s="43"/>
      <c r="QTQ83" s="43"/>
      <c r="QTR83" s="43"/>
      <c r="QTS83" s="43"/>
      <c r="QTT83" s="43"/>
      <c r="QTU83" s="43"/>
      <c r="QTV83" s="43"/>
      <c r="QTW83" s="43"/>
      <c r="QTX83" s="43"/>
      <c r="QTY83" s="43"/>
      <c r="QTZ83" s="43"/>
      <c r="QUA83" s="43"/>
      <c r="QUB83" s="43"/>
      <c r="QUC83" s="43"/>
      <c r="QUD83" s="43"/>
      <c r="QUE83" s="43"/>
      <c r="QUF83" s="43"/>
      <c r="QUG83" s="43"/>
      <c r="QUH83" s="43"/>
      <c r="QUI83" s="43"/>
      <c r="QUJ83" s="43"/>
      <c r="QUK83" s="43"/>
      <c r="QUL83" s="43"/>
      <c r="QUM83" s="43"/>
      <c r="QUN83" s="43"/>
      <c r="QUO83" s="43"/>
      <c r="QUP83" s="43"/>
      <c r="QUQ83" s="43"/>
      <c r="QUR83" s="43"/>
      <c r="QUS83" s="43"/>
      <c r="QUT83" s="43"/>
      <c r="QUU83" s="43"/>
      <c r="QUV83" s="43"/>
      <c r="QUW83" s="43"/>
      <c r="QUX83" s="43"/>
      <c r="QUY83" s="43"/>
      <c r="QUZ83" s="43"/>
      <c r="QVA83" s="43"/>
      <c r="QVB83" s="43"/>
      <c r="QVC83" s="43"/>
      <c r="QVD83" s="43"/>
      <c r="QVE83" s="43"/>
      <c r="QVF83" s="43"/>
      <c r="QVG83" s="43"/>
      <c r="QVH83" s="43"/>
      <c r="QVI83" s="43"/>
      <c r="QVJ83" s="43"/>
      <c r="QVK83" s="43"/>
      <c r="QVL83" s="43"/>
      <c r="QVM83" s="43"/>
      <c r="QVN83" s="43"/>
      <c r="QVO83" s="43"/>
      <c r="QVP83" s="43"/>
      <c r="QVQ83" s="43"/>
      <c r="QVR83" s="43"/>
      <c r="QVS83" s="43"/>
      <c r="QVT83" s="43"/>
      <c r="QVU83" s="43"/>
      <c r="QVV83" s="43"/>
      <c r="QVW83" s="43"/>
      <c r="QVX83" s="43"/>
      <c r="QVY83" s="43"/>
      <c r="QVZ83" s="43"/>
      <c r="QWA83" s="43"/>
      <c r="QWB83" s="43"/>
      <c r="QWC83" s="43"/>
      <c r="QWD83" s="43"/>
      <c r="QWE83" s="43"/>
      <c r="QWF83" s="43"/>
      <c r="QWG83" s="43"/>
      <c r="QWH83" s="43"/>
      <c r="QWI83" s="43"/>
      <c r="QWJ83" s="43"/>
      <c r="QWK83" s="43"/>
      <c r="QWL83" s="43"/>
      <c r="QWM83" s="43"/>
      <c r="QWN83" s="43"/>
      <c r="QWO83" s="43"/>
      <c r="QWP83" s="43"/>
      <c r="QWQ83" s="43"/>
      <c r="QWR83" s="43"/>
      <c r="QWS83" s="43"/>
      <c r="QWT83" s="43"/>
      <c r="QWU83" s="43"/>
      <c r="QWV83" s="43"/>
      <c r="QWW83" s="43"/>
      <c r="QWX83" s="43"/>
      <c r="QWY83" s="43"/>
      <c r="QWZ83" s="43"/>
      <c r="QXA83" s="43"/>
      <c r="QXB83" s="43"/>
      <c r="QXC83" s="43"/>
      <c r="QXD83" s="43"/>
      <c r="QXE83" s="43"/>
      <c r="QXF83" s="43"/>
      <c r="QXG83" s="43"/>
      <c r="QXH83" s="43"/>
      <c r="QXI83" s="43"/>
      <c r="QXJ83" s="43"/>
      <c r="QXK83" s="43"/>
      <c r="QXL83" s="43"/>
      <c r="QXM83" s="43"/>
      <c r="QXN83" s="43"/>
      <c r="QXO83" s="43"/>
      <c r="QXP83" s="43"/>
      <c r="QXQ83" s="43"/>
      <c r="QXR83" s="43"/>
      <c r="QXS83" s="43"/>
      <c r="QXT83" s="43"/>
      <c r="QXU83" s="43"/>
      <c r="QXV83" s="43"/>
      <c r="QXW83" s="43"/>
      <c r="QXX83" s="43"/>
      <c r="QXY83" s="43"/>
      <c r="QXZ83" s="43"/>
      <c r="QYA83" s="43"/>
      <c r="QYB83" s="43"/>
      <c r="QYC83" s="43"/>
      <c r="QYD83" s="43"/>
      <c r="QYE83" s="43"/>
      <c r="QYF83" s="43"/>
      <c r="QYG83" s="43"/>
      <c r="QYH83" s="43"/>
      <c r="QYI83" s="43"/>
      <c r="QYJ83" s="43"/>
      <c r="QYK83" s="43"/>
      <c r="QYL83" s="43"/>
      <c r="QYM83" s="43"/>
      <c r="QYN83" s="43"/>
      <c r="QYO83" s="43"/>
      <c r="QYP83" s="43"/>
      <c r="QYQ83" s="43"/>
      <c r="QYR83" s="43"/>
      <c r="QYS83" s="43"/>
      <c r="QYT83" s="43"/>
      <c r="QYU83" s="43"/>
      <c r="QYV83" s="43"/>
      <c r="QYW83" s="43"/>
      <c r="QYX83" s="43"/>
      <c r="QYY83" s="43"/>
      <c r="QYZ83" s="43"/>
      <c r="QZA83" s="43"/>
      <c r="QZB83" s="43"/>
      <c r="QZC83" s="43"/>
      <c r="QZD83" s="43"/>
      <c r="QZE83" s="43"/>
      <c r="QZF83" s="43"/>
      <c r="QZG83" s="43"/>
      <c r="QZH83" s="43"/>
      <c r="QZI83" s="43"/>
      <c r="QZJ83" s="43"/>
      <c r="QZK83" s="43"/>
      <c r="QZL83" s="43"/>
      <c r="QZM83" s="43"/>
      <c r="QZN83" s="43"/>
      <c r="QZO83" s="43"/>
      <c r="QZP83" s="43"/>
      <c r="QZQ83" s="43"/>
      <c r="QZR83" s="43"/>
      <c r="QZS83" s="43"/>
      <c r="QZT83" s="43"/>
      <c r="QZU83" s="43"/>
      <c r="QZV83" s="43"/>
      <c r="QZW83" s="43"/>
      <c r="QZX83" s="43"/>
      <c r="QZY83" s="43"/>
      <c r="QZZ83" s="43"/>
      <c r="RAA83" s="43"/>
      <c r="RAB83" s="43"/>
      <c r="RAC83" s="43"/>
      <c r="RAD83" s="43"/>
      <c r="RAE83" s="43"/>
      <c r="RAF83" s="43"/>
      <c r="RAG83" s="43"/>
      <c r="RAH83" s="43"/>
      <c r="RAI83" s="43"/>
      <c r="RAJ83" s="43"/>
      <c r="RAK83" s="43"/>
      <c r="RAL83" s="43"/>
      <c r="RAM83" s="43"/>
      <c r="RAN83" s="43"/>
      <c r="RAO83" s="43"/>
      <c r="RAP83" s="43"/>
      <c r="RAQ83" s="43"/>
      <c r="RAR83" s="43"/>
      <c r="RAS83" s="43"/>
      <c r="RAT83" s="43"/>
      <c r="RAU83" s="43"/>
      <c r="RAV83" s="43"/>
      <c r="RAW83" s="43"/>
      <c r="RAX83" s="43"/>
      <c r="RAY83" s="43"/>
      <c r="RAZ83" s="43"/>
      <c r="RBA83" s="43"/>
      <c r="RBB83" s="43"/>
      <c r="RBC83" s="43"/>
      <c r="RBD83" s="43"/>
      <c r="RBE83" s="43"/>
      <c r="RBF83" s="43"/>
      <c r="RBG83" s="43"/>
      <c r="RBH83" s="43"/>
      <c r="RBI83" s="43"/>
      <c r="RBJ83" s="43"/>
      <c r="RBK83" s="43"/>
      <c r="RBL83" s="43"/>
      <c r="RBM83" s="43"/>
      <c r="RBN83" s="43"/>
      <c r="RBO83" s="43"/>
      <c r="RBP83" s="43"/>
      <c r="RBQ83" s="43"/>
      <c r="RBR83" s="43"/>
      <c r="RBS83" s="43"/>
      <c r="RBT83" s="43"/>
      <c r="RBU83" s="43"/>
      <c r="RBV83" s="43"/>
      <c r="RBW83" s="43"/>
      <c r="RBX83" s="43"/>
      <c r="RBY83" s="43"/>
      <c r="RBZ83" s="43"/>
      <c r="RCA83" s="43"/>
      <c r="RCB83" s="43"/>
      <c r="RCC83" s="43"/>
      <c r="RCD83" s="43"/>
      <c r="RCE83" s="43"/>
      <c r="RCF83" s="43"/>
      <c r="RCG83" s="43"/>
      <c r="RCH83" s="43"/>
      <c r="RCI83" s="43"/>
      <c r="RCJ83" s="43"/>
      <c r="RCK83" s="43"/>
      <c r="RCL83" s="43"/>
      <c r="RCM83" s="43"/>
      <c r="RCN83" s="43"/>
      <c r="RCO83" s="43"/>
      <c r="RCP83" s="43"/>
      <c r="RCQ83" s="43"/>
      <c r="RCR83" s="43"/>
      <c r="RCS83" s="43"/>
      <c r="RCT83" s="43"/>
      <c r="RCU83" s="43"/>
      <c r="RCV83" s="43"/>
      <c r="RCW83" s="43"/>
      <c r="RCX83" s="43"/>
      <c r="RCY83" s="43"/>
      <c r="RCZ83" s="43"/>
      <c r="RDA83" s="43"/>
      <c r="RDB83" s="43"/>
      <c r="RDC83" s="43"/>
      <c r="RDD83" s="43"/>
      <c r="RDE83" s="43"/>
      <c r="RDF83" s="43"/>
      <c r="RDG83" s="43"/>
      <c r="RDH83" s="43"/>
      <c r="RDI83" s="43"/>
      <c r="RDJ83" s="43"/>
      <c r="RDK83" s="43"/>
      <c r="RDL83" s="43"/>
      <c r="RDM83" s="43"/>
      <c r="RDN83" s="43"/>
      <c r="RDO83" s="43"/>
      <c r="RDP83" s="43"/>
      <c r="RDQ83" s="43"/>
      <c r="RDR83" s="43"/>
      <c r="RDS83" s="43"/>
      <c r="RDT83" s="43"/>
      <c r="RDU83" s="43"/>
      <c r="RDV83" s="43"/>
      <c r="RDW83" s="43"/>
      <c r="RDX83" s="43"/>
      <c r="RDY83" s="43"/>
      <c r="RDZ83" s="43"/>
      <c r="REA83" s="43"/>
      <c r="REB83" s="43"/>
      <c r="REC83" s="43"/>
      <c r="RED83" s="43"/>
      <c r="REE83" s="43"/>
      <c r="REF83" s="43"/>
      <c r="REG83" s="43"/>
      <c r="REH83" s="43"/>
      <c r="REI83" s="43"/>
      <c r="REJ83" s="43"/>
      <c r="REK83" s="43"/>
      <c r="REL83" s="43"/>
      <c r="REM83" s="43"/>
      <c r="REN83" s="43"/>
      <c r="REO83" s="43"/>
      <c r="REP83" s="43"/>
      <c r="REQ83" s="43"/>
      <c r="RER83" s="43"/>
      <c r="RES83" s="43"/>
      <c r="RET83" s="43"/>
      <c r="REU83" s="43"/>
      <c r="REV83" s="43"/>
      <c r="REW83" s="43"/>
      <c r="REX83" s="43"/>
      <c r="REY83" s="43"/>
      <c r="REZ83" s="43"/>
      <c r="RFA83" s="43"/>
      <c r="RFB83" s="43"/>
      <c r="RFC83" s="43"/>
      <c r="RFD83" s="43"/>
      <c r="RFE83" s="43"/>
      <c r="RFF83" s="43"/>
      <c r="RFG83" s="43"/>
      <c r="RFH83" s="43"/>
      <c r="RFI83" s="43"/>
      <c r="RFJ83" s="43"/>
      <c r="RFK83" s="43"/>
      <c r="RFL83" s="43"/>
      <c r="RFM83" s="43"/>
      <c r="RFN83" s="43"/>
      <c r="RFO83" s="43"/>
      <c r="RFP83" s="43"/>
      <c r="RFQ83" s="43"/>
      <c r="RFR83" s="43"/>
      <c r="RFS83" s="43"/>
      <c r="RFT83" s="43"/>
      <c r="RFU83" s="43"/>
      <c r="RFV83" s="43"/>
      <c r="RFW83" s="43"/>
      <c r="RFX83" s="43"/>
      <c r="RFY83" s="43"/>
      <c r="RFZ83" s="43"/>
      <c r="RGA83" s="43"/>
      <c r="RGB83" s="43"/>
      <c r="RGC83" s="43"/>
      <c r="RGD83" s="43"/>
      <c r="RGE83" s="43"/>
      <c r="RGF83" s="43"/>
      <c r="RGG83" s="43"/>
      <c r="RGH83" s="43"/>
      <c r="RGI83" s="43"/>
      <c r="RGJ83" s="43"/>
      <c r="RGK83" s="43"/>
      <c r="RGL83" s="43"/>
      <c r="RGM83" s="43"/>
      <c r="RGN83" s="43"/>
      <c r="RGO83" s="43"/>
      <c r="RGP83" s="43"/>
      <c r="RGQ83" s="43"/>
      <c r="RGR83" s="43"/>
      <c r="RGS83" s="43"/>
      <c r="RGT83" s="43"/>
      <c r="RGU83" s="43"/>
      <c r="RGV83" s="43"/>
      <c r="RGW83" s="43"/>
      <c r="RGX83" s="43"/>
      <c r="RGY83" s="43"/>
      <c r="RGZ83" s="43"/>
      <c r="RHA83" s="43"/>
      <c r="RHB83" s="43"/>
      <c r="RHC83" s="43"/>
      <c r="RHD83" s="43"/>
      <c r="RHE83" s="43"/>
      <c r="RHF83" s="43"/>
      <c r="RHG83" s="43"/>
      <c r="RHH83" s="43"/>
      <c r="RHI83" s="43"/>
      <c r="RHJ83" s="43"/>
      <c r="RHK83" s="43"/>
      <c r="RHL83" s="43"/>
      <c r="RHM83" s="43"/>
      <c r="RHN83" s="43"/>
      <c r="RHO83" s="43"/>
      <c r="RHP83" s="43"/>
      <c r="RHQ83" s="43"/>
      <c r="RHR83" s="43"/>
      <c r="RHS83" s="43"/>
      <c r="RHT83" s="43"/>
      <c r="RHU83" s="43"/>
      <c r="RHV83" s="43"/>
      <c r="RHW83" s="43"/>
      <c r="RHX83" s="43"/>
      <c r="RHY83" s="43"/>
      <c r="RHZ83" s="43"/>
      <c r="RIA83" s="43"/>
      <c r="RIB83" s="43"/>
      <c r="RIC83" s="43"/>
      <c r="RID83" s="43"/>
      <c r="RIE83" s="43"/>
      <c r="RIF83" s="43"/>
      <c r="RIG83" s="43"/>
      <c r="RIH83" s="43"/>
      <c r="RII83" s="43"/>
      <c r="RIJ83" s="43"/>
      <c r="RIK83" s="43"/>
      <c r="RIL83" s="43"/>
      <c r="RIM83" s="43"/>
      <c r="RIN83" s="43"/>
      <c r="RIO83" s="43"/>
      <c r="RIP83" s="43"/>
      <c r="RIQ83" s="43"/>
      <c r="RIR83" s="43"/>
      <c r="RIS83" s="43"/>
      <c r="RIT83" s="43"/>
      <c r="RIU83" s="43"/>
      <c r="RIV83" s="43"/>
      <c r="RIW83" s="43"/>
      <c r="RIX83" s="43"/>
      <c r="RIY83" s="43"/>
      <c r="RIZ83" s="43"/>
      <c r="RJA83" s="43"/>
      <c r="RJB83" s="43"/>
      <c r="RJC83" s="43"/>
      <c r="RJD83" s="43"/>
      <c r="RJE83" s="43"/>
      <c r="RJF83" s="43"/>
      <c r="RJG83" s="43"/>
      <c r="RJH83" s="43"/>
      <c r="RJI83" s="43"/>
      <c r="RJJ83" s="43"/>
      <c r="RJK83" s="43"/>
      <c r="RJL83" s="43"/>
      <c r="RJM83" s="43"/>
      <c r="RJN83" s="43"/>
      <c r="RJO83" s="43"/>
      <c r="RJP83" s="43"/>
      <c r="RJQ83" s="43"/>
      <c r="RJR83" s="43"/>
      <c r="RJS83" s="43"/>
      <c r="RJT83" s="43"/>
      <c r="RJU83" s="43"/>
      <c r="RJV83" s="43"/>
      <c r="RJW83" s="43"/>
      <c r="RJX83" s="43"/>
      <c r="RJY83" s="43"/>
      <c r="RJZ83" s="43"/>
      <c r="RKA83" s="43"/>
      <c r="RKB83" s="43"/>
      <c r="RKC83" s="43"/>
      <c r="RKD83" s="43"/>
      <c r="RKE83" s="43"/>
      <c r="RKF83" s="43"/>
      <c r="RKG83" s="43"/>
      <c r="RKH83" s="43"/>
      <c r="RKI83" s="43"/>
      <c r="RKJ83" s="43"/>
      <c r="RKK83" s="43"/>
      <c r="RKL83" s="43"/>
      <c r="RKM83" s="43"/>
      <c r="RKN83" s="43"/>
      <c r="RKO83" s="43"/>
      <c r="RKP83" s="43"/>
      <c r="RKQ83" s="43"/>
      <c r="RKR83" s="43"/>
      <c r="RKS83" s="43"/>
      <c r="RKT83" s="43"/>
      <c r="RKU83" s="43"/>
      <c r="RKV83" s="43"/>
      <c r="RKW83" s="43"/>
      <c r="RKX83" s="43"/>
      <c r="RKY83" s="43"/>
      <c r="RKZ83" s="43"/>
      <c r="RLA83" s="43"/>
      <c r="RLB83" s="43"/>
      <c r="RLC83" s="43"/>
      <c r="RLD83" s="43"/>
      <c r="RLE83" s="43"/>
      <c r="RLF83" s="43"/>
      <c r="RLG83" s="43"/>
      <c r="RLH83" s="43"/>
      <c r="RLI83" s="43"/>
      <c r="RLJ83" s="43"/>
      <c r="RLK83" s="43"/>
      <c r="RLL83" s="43"/>
      <c r="RLM83" s="43"/>
      <c r="RLN83" s="43"/>
      <c r="RLO83" s="43"/>
      <c r="RLP83" s="43"/>
      <c r="RLQ83" s="43"/>
      <c r="RLR83" s="43"/>
      <c r="RLS83" s="43"/>
      <c r="RLT83" s="43"/>
      <c r="RLU83" s="43"/>
      <c r="RLV83" s="43"/>
      <c r="RLW83" s="43"/>
      <c r="RLX83" s="43"/>
      <c r="RLY83" s="43"/>
      <c r="RLZ83" s="43"/>
      <c r="RMA83" s="43"/>
      <c r="RMB83" s="43"/>
      <c r="RMC83" s="43"/>
      <c r="RMD83" s="43"/>
      <c r="RME83" s="43"/>
      <c r="RMF83" s="43"/>
      <c r="RMG83" s="43"/>
      <c r="RMH83" s="43"/>
      <c r="RMI83" s="43"/>
      <c r="RMJ83" s="43"/>
      <c r="RMK83" s="43"/>
      <c r="RML83" s="43"/>
      <c r="RMM83" s="43"/>
      <c r="RMN83" s="43"/>
      <c r="RMO83" s="43"/>
      <c r="RMP83" s="43"/>
      <c r="RMQ83" s="43"/>
      <c r="RMR83" s="43"/>
      <c r="RMS83" s="43"/>
      <c r="RMT83" s="43"/>
      <c r="RMU83" s="43"/>
      <c r="RMV83" s="43"/>
      <c r="RMW83" s="43"/>
      <c r="RMX83" s="43"/>
      <c r="RMY83" s="43"/>
      <c r="RMZ83" s="43"/>
      <c r="RNA83" s="43"/>
      <c r="RNB83" s="43"/>
      <c r="RNC83" s="43"/>
      <c r="RND83" s="43"/>
      <c r="RNE83" s="43"/>
      <c r="RNF83" s="43"/>
      <c r="RNG83" s="43"/>
      <c r="RNH83" s="43"/>
      <c r="RNI83" s="43"/>
      <c r="RNJ83" s="43"/>
      <c r="RNK83" s="43"/>
      <c r="RNL83" s="43"/>
      <c r="RNM83" s="43"/>
      <c r="RNN83" s="43"/>
      <c r="RNO83" s="43"/>
      <c r="RNP83" s="43"/>
      <c r="RNQ83" s="43"/>
      <c r="RNR83" s="43"/>
      <c r="RNS83" s="43"/>
      <c r="RNT83" s="43"/>
      <c r="RNU83" s="43"/>
      <c r="RNV83" s="43"/>
      <c r="RNW83" s="43"/>
      <c r="RNX83" s="43"/>
      <c r="RNY83" s="43"/>
      <c r="RNZ83" s="43"/>
      <c r="ROA83" s="43"/>
      <c r="ROB83" s="43"/>
      <c r="ROC83" s="43"/>
      <c r="ROD83" s="43"/>
      <c r="ROE83" s="43"/>
      <c r="ROF83" s="43"/>
      <c r="ROG83" s="43"/>
      <c r="ROH83" s="43"/>
      <c r="ROI83" s="43"/>
      <c r="ROJ83" s="43"/>
      <c r="ROK83" s="43"/>
      <c r="ROL83" s="43"/>
      <c r="ROM83" s="43"/>
      <c r="RON83" s="43"/>
      <c r="ROO83" s="43"/>
      <c r="ROP83" s="43"/>
      <c r="ROQ83" s="43"/>
      <c r="ROR83" s="43"/>
      <c r="ROS83" s="43"/>
      <c r="ROT83" s="43"/>
      <c r="ROU83" s="43"/>
      <c r="ROV83" s="43"/>
      <c r="ROW83" s="43"/>
      <c r="ROX83" s="43"/>
      <c r="ROY83" s="43"/>
      <c r="ROZ83" s="43"/>
      <c r="RPA83" s="43"/>
      <c r="RPB83" s="43"/>
      <c r="RPC83" s="43"/>
      <c r="RPD83" s="43"/>
      <c r="RPE83" s="43"/>
      <c r="RPF83" s="43"/>
      <c r="RPG83" s="43"/>
      <c r="RPH83" s="43"/>
      <c r="RPI83" s="43"/>
      <c r="RPJ83" s="43"/>
      <c r="RPK83" s="43"/>
      <c r="RPL83" s="43"/>
      <c r="RPM83" s="43"/>
      <c r="RPN83" s="43"/>
      <c r="RPO83" s="43"/>
      <c r="RPP83" s="43"/>
      <c r="RPQ83" s="43"/>
      <c r="RPR83" s="43"/>
      <c r="RPS83" s="43"/>
      <c r="RPT83" s="43"/>
      <c r="RPU83" s="43"/>
      <c r="RPV83" s="43"/>
      <c r="RPW83" s="43"/>
      <c r="RPX83" s="43"/>
      <c r="RPY83" s="43"/>
      <c r="RPZ83" s="43"/>
      <c r="RQA83" s="43"/>
      <c r="RQB83" s="43"/>
      <c r="RQC83" s="43"/>
      <c r="RQD83" s="43"/>
      <c r="RQE83" s="43"/>
      <c r="RQF83" s="43"/>
      <c r="RQG83" s="43"/>
      <c r="RQH83" s="43"/>
      <c r="RQI83" s="43"/>
      <c r="RQJ83" s="43"/>
      <c r="RQK83" s="43"/>
      <c r="RQL83" s="43"/>
      <c r="RQM83" s="43"/>
      <c r="RQN83" s="43"/>
      <c r="RQO83" s="43"/>
      <c r="RQP83" s="43"/>
      <c r="RQQ83" s="43"/>
      <c r="RQR83" s="43"/>
      <c r="RQS83" s="43"/>
      <c r="RQT83" s="43"/>
      <c r="RQU83" s="43"/>
      <c r="RQV83" s="43"/>
      <c r="RQW83" s="43"/>
      <c r="RQX83" s="43"/>
      <c r="RQY83" s="43"/>
      <c r="RQZ83" s="43"/>
      <c r="RRA83" s="43"/>
      <c r="RRB83" s="43"/>
      <c r="RRC83" s="43"/>
      <c r="RRD83" s="43"/>
      <c r="RRE83" s="43"/>
      <c r="RRF83" s="43"/>
      <c r="RRG83" s="43"/>
      <c r="RRH83" s="43"/>
      <c r="RRI83" s="43"/>
      <c r="RRJ83" s="43"/>
      <c r="RRK83" s="43"/>
      <c r="RRL83" s="43"/>
      <c r="RRM83" s="43"/>
      <c r="RRN83" s="43"/>
      <c r="RRO83" s="43"/>
      <c r="RRP83" s="43"/>
      <c r="RRQ83" s="43"/>
      <c r="RRR83" s="43"/>
      <c r="RRS83" s="43"/>
      <c r="RRT83" s="43"/>
      <c r="RRU83" s="43"/>
      <c r="RRV83" s="43"/>
      <c r="RRW83" s="43"/>
      <c r="RRX83" s="43"/>
      <c r="RRY83" s="43"/>
      <c r="RRZ83" s="43"/>
      <c r="RSA83" s="43"/>
      <c r="RSB83" s="43"/>
      <c r="RSC83" s="43"/>
      <c r="RSD83" s="43"/>
      <c r="RSE83" s="43"/>
      <c r="RSF83" s="43"/>
      <c r="RSG83" s="43"/>
      <c r="RSH83" s="43"/>
      <c r="RSI83" s="43"/>
      <c r="RSJ83" s="43"/>
      <c r="RSK83" s="43"/>
      <c r="RSL83" s="43"/>
      <c r="RSM83" s="43"/>
      <c r="RSN83" s="43"/>
      <c r="RSO83" s="43"/>
      <c r="RSP83" s="43"/>
      <c r="RSQ83" s="43"/>
      <c r="RSR83" s="43"/>
      <c r="RSS83" s="43"/>
      <c r="RST83" s="43"/>
      <c r="RSU83" s="43"/>
      <c r="RSV83" s="43"/>
      <c r="RSW83" s="43"/>
      <c r="RSX83" s="43"/>
      <c r="RSY83" s="43"/>
      <c r="RSZ83" s="43"/>
      <c r="RTA83" s="43"/>
      <c r="RTB83" s="43"/>
      <c r="RTC83" s="43"/>
      <c r="RTD83" s="43"/>
      <c r="RTE83" s="43"/>
      <c r="RTF83" s="43"/>
      <c r="RTG83" s="43"/>
      <c r="RTH83" s="43"/>
      <c r="RTI83" s="43"/>
      <c r="RTJ83" s="43"/>
      <c r="RTK83" s="43"/>
      <c r="RTL83" s="43"/>
      <c r="RTM83" s="43"/>
      <c r="RTN83" s="43"/>
      <c r="RTO83" s="43"/>
      <c r="RTP83" s="43"/>
      <c r="RTQ83" s="43"/>
      <c r="RTR83" s="43"/>
      <c r="RTS83" s="43"/>
      <c r="RTT83" s="43"/>
      <c r="RTU83" s="43"/>
      <c r="RTV83" s="43"/>
      <c r="RTW83" s="43"/>
      <c r="RTX83" s="43"/>
      <c r="RTY83" s="43"/>
      <c r="RTZ83" s="43"/>
      <c r="RUA83" s="43"/>
      <c r="RUB83" s="43"/>
      <c r="RUC83" s="43"/>
      <c r="RUD83" s="43"/>
      <c r="RUE83" s="43"/>
      <c r="RUF83" s="43"/>
      <c r="RUG83" s="43"/>
      <c r="RUH83" s="43"/>
      <c r="RUI83" s="43"/>
      <c r="RUJ83" s="43"/>
      <c r="RUK83" s="43"/>
      <c r="RUL83" s="43"/>
      <c r="RUM83" s="43"/>
      <c r="RUN83" s="43"/>
      <c r="RUO83" s="43"/>
      <c r="RUP83" s="43"/>
      <c r="RUQ83" s="43"/>
      <c r="RUR83" s="43"/>
      <c r="RUS83" s="43"/>
      <c r="RUT83" s="43"/>
      <c r="RUU83" s="43"/>
      <c r="RUV83" s="43"/>
      <c r="RUW83" s="43"/>
      <c r="RUX83" s="43"/>
      <c r="RUY83" s="43"/>
      <c r="RUZ83" s="43"/>
      <c r="RVA83" s="43"/>
      <c r="RVB83" s="43"/>
      <c r="RVC83" s="43"/>
      <c r="RVD83" s="43"/>
      <c r="RVE83" s="43"/>
      <c r="RVF83" s="43"/>
      <c r="RVG83" s="43"/>
      <c r="RVH83" s="43"/>
      <c r="RVI83" s="43"/>
      <c r="RVJ83" s="43"/>
      <c r="RVK83" s="43"/>
      <c r="RVL83" s="43"/>
      <c r="RVM83" s="43"/>
      <c r="RVN83" s="43"/>
      <c r="RVO83" s="43"/>
      <c r="RVP83" s="43"/>
      <c r="RVQ83" s="43"/>
      <c r="RVR83" s="43"/>
      <c r="RVS83" s="43"/>
      <c r="RVT83" s="43"/>
      <c r="RVU83" s="43"/>
      <c r="RVV83" s="43"/>
      <c r="RVW83" s="43"/>
      <c r="RVX83" s="43"/>
      <c r="RVY83" s="43"/>
      <c r="RVZ83" s="43"/>
      <c r="RWA83" s="43"/>
      <c r="RWB83" s="43"/>
      <c r="RWC83" s="43"/>
      <c r="RWD83" s="43"/>
      <c r="RWE83" s="43"/>
      <c r="RWF83" s="43"/>
      <c r="RWG83" s="43"/>
      <c r="RWH83" s="43"/>
      <c r="RWI83" s="43"/>
      <c r="RWJ83" s="43"/>
      <c r="RWK83" s="43"/>
      <c r="RWL83" s="43"/>
      <c r="RWM83" s="43"/>
      <c r="RWN83" s="43"/>
      <c r="RWO83" s="43"/>
      <c r="RWP83" s="43"/>
      <c r="RWQ83" s="43"/>
      <c r="RWR83" s="43"/>
      <c r="RWS83" s="43"/>
      <c r="RWT83" s="43"/>
      <c r="RWU83" s="43"/>
      <c r="RWV83" s="43"/>
      <c r="RWW83" s="43"/>
      <c r="RWX83" s="43"/>
      <c r="RWY83" s="43"/>
      <c r="RWZ83" s="43"/>
      <c r="RXA83" s="43"/>
      <c r="RXB83" s="43"/>
      <c r="RXC83" s="43"/>
      <c r="RXD83" s="43"/>
      <c r="RXE83" s="43"/>
      <c r="RXF83" s="43"/>
      <c r="RXG83" s="43"/>
      <c r="RXH83" s="43"/>
      <c r="RXI83" s="43"/>
      <c r="RXJ83" s="43"/>
      <c r="RXK83" s="43"/>
      <c r="RXL83" s="43"/>
      <c r="RXM83" s="43"/>
      <c r="RXN83" s="43"/>
      <c r="RXO83" s="43"/>
      <c r="RXP83" s="43"/>
      <c r="RXQ83" s="43"/>
      <c r="RXR83" s="43"/>
      <c r="RXS83" s="43"/>
      <c r="RXT83" s="43"/>
      <c r="RXU83" s="43"/>
      <c r="RXV83" s="43"/>
      <c r="RXW83" s="43"/>
      <c r="RXX83" s="43"/>
      <c r="RXY83" s="43"/>
      <c r="RXZ83" s="43"/>
      <c r="RYA83" s="43"/>
      <c r="RYB83" s="43"/>
      <c r="RYC83" s="43"/>
      <c r="RYD83" s="43"/>
      <c r="RYE83" s="43"/>
      <c r="RYF83" s="43"/>
      <c r="RYG83" s="43"/>
      <c r="RYH83" s="43"/>
      <c r="RYI83" s="43"/>
      <c r="RYJ83" s="43"/>
      <c r="RYK83" s="43"/>
      <c r="RYL83" s="43"/>
      <c r="RYM83" s="43"/>
      <c r="RYN83" s="43"/>
      <c r="RYO83" s="43"/>
      <c r="RYP83" s="43"/>
      <c r="RYQ83" s="43"/>
      <c r="RYR83" s="43"/>
      <c r="RYS83" s="43"/>
      <c r="RYT83" s="43"/>
      <c r="RYU83" s="43"/>
      <c r="RYV83" s="43"/>
      <c r="RYW83" s="43"/>
      <c r="RYX83" s="43"/>
      <c r="RYY83" s="43"/>
      <c r="RYZ83" s="43"/>
      <c r="RZA83" s="43"/>
      <c r="RZB83" s="43"/>
      <c r="RZC83" s="43"/>
      <c r="RZD83" s="43"/>
      <c r="RZE83" s="43"/>
      <c r="RZF83" s="43"/>
      <c r="RZG83" s="43"/>
      <c r="RZH83" s="43"/>
      <c r="RZI83" s="43"/>
      <c r="RZJ83" s="43"/>
      <c r="RZK83" s="43"/>
      <c r="RZL83" s="43"/>
      <c r="RZM83" s="43"/>
      <c r="RZN83" s="43"/>
      <c r="RZO83" s="43"/>
      <c r="RZP83" s="43"/>
      <c r="RZQ83" s="43"/>
      <c r="RZR83" s="43"/>
      <c r="RZS83" s="43"/>
      <c r="RZT83" s="43"/>
      <c r="RZU83" s="43"/>
      <c r="RZV83" s="43"/>
      <c r="RZW83" s="43"/>
      <c r="RZX83" s="43"/>
      <c r="RZY83" s="43"/>
      <c r="RZZ83" s="43"/>
      <c r="SAA83" s="43"/>
      <c r="SAB83" s="43"/>
      <c r="SAC83" s="43"/>
      <c r="SAD83" s="43"/>
      <c r="SAE83" s="43"/>
      <c r="SAF83" s="43"/>
      <c r="SAG83" s="43"/>
      <c r="SAH83" s="43"/>
      <c r="SAI83" s="43"/>
      <c r="SAJ83" s="43"/>
      <c r="SAK83" s="43"/>
      <c r="SAL83" s="43"/>
      <c r="SAM83" s="43"/>
      <c r="SAN83" s="43"/>
      <c r="SAO83" s="43"/>
      <c r="SAP83" s="43"/>
      <c r="SAQ83" s="43"/>
      <c r="SAR83" s="43"/>
      <c r="SAS83" s="43"/>
      <c r="SAT83" s="43"/>
      <c r="SAU83" s="43"/>
      <c r="SAV83" s="43"/>
      <c r="SAW83" s="43"/>
      <c r="SAX83" s="43"/>
      <c r="SAY83" s="43"/>
      <c r="SAZ83" s="43"/>
      <c r="SBA83" s="43"/>
      <c r="SBB83" s="43"/>
      <c r="SBC83" s="43"/>
      <c r="SBD83" s="43"/>
      <c r="SBE83" s="43"/>
      <c r="SBF83" s="43"/>
      <c r="SBG83" s="43"/>
      <c r="SBH83" s="43"/>
      <c r="SBI83" s="43"/>
      <c r="SBJ83" s="43"/>
      <c r="SBK83" s="43"/>
      <c r="SBL83" s="43"/>
      <c r="SBM83" s="43"/>
      <c r="SBN83" s="43"/>
      <c r="SBO83" s="43"/>
      <c r="SBP83" s="43"/>
      <c r="SBQ83" s="43"/>
      <c r="SBR83" s="43"/>
      <c r="SBS83" s="43"/>
      <c r="SBT83" s="43"/>
      <c r="SBU83" s="43"/>
      <c r="SBV83" s="43"/>
      <c r="SBW83" s="43"/>
      <c r="SBX83" s="43"/>
      <c r="SBY83" s="43"/>
      <c r="SBZ83" s="43"/>
      <c r="SCA83" s="43"/>
      <c r="SCB83" s="43"/>
      <c r="SCC83" s="43"/>
      <c r="SCD83" s="43"/>
      <c r="SCE83" s="43"/>
      <c r="SCF83" s="43"/>
      <c r="SCG83" s="43"/>
      <c r="SCH83" s="43"/>
      <c r="SCI83" s="43"/>
      <c r="SCJ83" s="43"/>
      <c r="SCK83" s="43"/>
      <c r="SCL83" s="43"/>
      <c r="SCM83" s="43"/>
      <c r="SCN83" s="43"/>
      <c r="SCO83" s="43"/>
      <c r="SCP83" s="43"/>
      <c r="SCQ83" s="43"/>
      <c r="SCR83" s="43"/>
      <c r="SCS83" s="43"/>
      <c r="SCT83" s="43"/>
      <c r="SCU83" s="43"/>
      <c r="SCV83" s="43"/>
      <c r="SCW83" s="43"/>
      <c r="SCX83" s="43"/>
      <c r="SCY83" s="43"/>
      <c r="SCZ83" s="43"/>
      <c r="SDA83" s="43"/>
      <c r="SDB83" s="43"/>
      <c r="SDC83" s="43"/>
      <c r="SDD83" s="43"/>
      <c r="SDE83" s="43"/>
      <c r="SDF83" s="43"/>
      <c r="SDG83" s="43"/>
      <c r="SDH83" s="43"/>
      <c r="SDI83" s="43"/>
      <c r="SDJ83" s="43"/>
      <c r="SDK83" s="43"/>
      <c r="SDL83" s="43"/>
      <c r="SDM83" s="43"/>
      <c r="SDN83" s="43"/>
      <c r="SDO83" s="43"/>
      <c r="SDP83" s="43"/>
      <c r="SDQ83" s="43"/>
      <c r="SDR83" s="43"/>
      <c r="SDS83" s="43"/>
      <c r="SDT83" s="43"/>
      <c r="SDU83" s="43"/>
      <c r="SDV83" s="43"/>
      <c r="SDW83" s="43"/>
      <c r="SDX83" s="43"/>
      <c r="SDY83" s="43"/>
      <c r="SDZ83" s="43"/>
      <c r="SEA83" s="43"/>
      <c r="SEB83" s="43"/>
      <c r="SEC83" s="43"/>
      <c r="SED83" s="43"/>
      <c r="SEE83" s="43"/>
      <c r="SEF83" s="43"/>
      <c r="SEG83" s="43"/>
      <c r="SEH83" s="43"/>
      <c r="SEI83" s="43"/>
      <c r="SEJ83" s="43"/>
      <c r="SEK83" s="43"/>
      <c r="SEL83" s="43"/>
      <c r="SEM83" s="43"/>
      <c r="SEN83" s="43"/>
      <c r="SEO83" s="43"/>
      <c r="SEP83" s="43"/>
      <c r="SEQ83" s="43"/>
      <c r="SER83" s="43"/>
      <c r="SES83" s="43"/>
      <c r="SET83" s="43"/>
      <c r="SEU83" s="43"/>
      <c r="SEV83" s="43"/>
      <c r="SEW83" s="43"/>
      <c r="SEX83" s="43"/>
      <c r="SEY83" s="43"/>
      <c r="SEZ83" s="43"/>
      <c r="SFA83" s="43"/>
      <c r="SFB83" s="43"/>
      <c r="SFC83" s="43"/>
      <c r="SFD83" s="43"/>
      <c r="SFE83" s="43"/>
      <c r="SFF83" s="43"/>
      <c r="SFG83" s="43"/>
      <c r="SFH83" s="43"/>
      <c r="SFI83" s="43"/>
      <c r="SFJ83" s="43"/>
      <c r="SFK83" s="43"/>
      <c r="SFL83" s="43"/>
      <c r="SFM83" s="43"/>
      <c r="SFN83" s="43"/>
      <c r="SFO83" s="43"/>
      <c r="SFP83" s="43"/>
      <c r="SFQ83" s="43"/>
      <c r="SFR83" s="43"/>
      <c r="SFS83" s="43"/>
      <c r="SFT83" s="43"/>
      <c r="SFU83" s="43"/>
      <c r="SFV83" s="43"/>
      <c r="SFW83" s="43"/>
      <c r="SFX83" s="43"/>
      <c r="SFY83" s="43"/>
      <c r="SFZ83" s="43"/>
      <c r="SGA83" s="43"/>
      <c r="SGB83" s="43"/>
      <c r="SGC83" s="43"/>
      <c r="SGD83" s="43"/>
      <c r="SGE83" s="43"/>
      <c r="SGF83" s="43"/>
      <c r="SGG83" s="43"/>
      <c r="SGH83" s="43"/>
      <c r="SGI83" s="43"/>
      <c r="SGJ83" s="43"/>
      <c r="SGK83" s="43"/>
      <c r="SGL83" s="43"/>
      <c r="SGM83" s="43"/>
      <c r="SGN83" s="43"/>
      <c r="SGO83" s="43"/>
      <c r="SGP83" s="43"/>
      <c r="SGQ83" s="43"/>
      <c r="SGR83" s="43"/>
      <c r="SGS83" s="43"/>
      <c r="SGT83" s="43"/>
      <c r="SGU83" s="43"/>
      <c r="SGV83" s="43"/>
      <c r="SGW83" s="43"/>
      <c r="SGX83" s="43"/>
      <c r="SGY83" s="43"/>
      <c r="SGZ83" s="43"/>
      <c r="SHA83" s="43"/>
      <c r="SHB83" s="43"/>
      <c r="SHC83" s="43"/>
      <c r="SHD83" s="43"/>
      <c r="SHE83" s="43"/>
      <c r="SHF83" s="43"/>
      <c r="SHG83" s="43"/>
      <c r="SHH83" s="43"/>
      <c r="SHI83" s="43"/>
      <c r="SHJ83" s="43"/>
      <c r="SHK83" s="43"/>
      <c r="SHL83" s="43"/>
      <c r="SHM83" s="43"/>
      <c r="SHN83" s="43"/>
      <c r="SHO83" s="43"/>
      <c r="SHP83" s="43"/>
      <c r="SHQ83" s="43"/>
      <c r="SHR83" s="43"/>
      <c r="SHS83" s="43"/>
      <c r="SHT83" s="43"/>
      <c r="SHU83" s="43"/>
      <c r="SHV83" s="43"/>
      <c r="SHW83" s="43"/>
      <c r="SHX83" s="43"/>
      <c r="SHY83" s="43"/>
      <c r="SHZ83" s="43"/>
      <c r="SIA83" s="43"/>
      <c r="SIB83" s="43"/>
      <c r="SIC83" s="43"/>
      <c r="SID83" s="43"/>
      <c r="SIE83" s="43"/>
      <c r="SIF83" s="43"/>
      <c r="SIG83" s="43"/>
      <c r="SIH83" s="43"/>
      <c r="SII83" s="43"/>
      <c r="SIJ83" s="43"/>
      <c r="SIK83" s="43"/>
      <c r="SIL83" s="43"/>
      <c r="SIM83" s="43"/>
      <c r="SIN83" s="43"/>
      <c r="SIO83" s="43"/>
      <c r="SIP83" s="43"/>
      <c r="SIQ83" s="43"/>
      <c r="SIR83" s="43"/>
      <c r="SIS83" s="43"/>
      <c r="SIT83" s="43"/>
      <c r="SIU83" s="43"/>
      <c r="SIV83" s="43"/>
      <c r="SIW83" s="43"/>
      <c r="SIX83" s="43"/>
      <c r="SIY83" s="43"/>
      <c r="SIZ83" s="43"/>
      <c r="SJA83" s="43"/>
      <c r="SJB83" s="43"/>
      <c r="SJC83" s="43"/>
      <c r="SJD83" s="43"/>
      <c r="SJE83" s="43"/>
      <c r="SJF83" s="43"/>
      <c r="SJG83" s="43"/>
      <c r="SJH83" s="43"/>
      <c r="SJI83" s="43"/>
      <c r="SJJ83" s="43"/>
      <c r="SJK83" s="43"/>
      <c r="SJL83" s="43"/>
      <c r="SJM83" s="43"/>
      <c r="SJN83" s="43"/>
      <c r="SJO83" s="43"/>
      <c r="SJP83" s="43"/>
      <c r="SJQ83" s="43"/>
      <c r="SJR83" s="43"/>
      <c r="SJS83" s="43"/>
      <c r="SJT83" s="43"/>
      <c r="SJU83" s="43"/>
      <c r="SJV83" s="43"/>
      <c r="SJW83" s="43"/>
      <c r="SJX83" s="43"/>
      <c r="SJY83" s="43"/>
      <c r="SJZ83" s="43"/>
      <c r="SKA83" s="43"/>
      <c r="SKB83" s="43"/>
      <c r="SKC83" s="43"/>
      <c r="SKD83" s="43"/>
      <c r="SKE83" s="43"/>
      <c r="SKF83" s="43"/>
      <c r="SKG83" s="43"/>
      <c r="SKH83" s="43"/>
      <c r="SKI83" s="43"/>
      <c r="SKJ83" s="43"/>
      <c r="SKK83" s="43"/>
      <c r="SKL83" s="43"/>
      <c r="SKM83" s="43"/>
      <c r="SKN83" s="43"/>
      <c r="SKO83" s="43"/>
      <c r="SKP83" s="43"/>
      <c r="SKQ83" s="43"/>
      <c r="SKR83" s="43"/>
      <c r="SKS83" s="43"/>
      <c r="SKT83" s="43"/>
      <c r="SKU83" s="43"/>
      <c r="SKV83" s="43"/>
      <c r="SKW83" s="43"/>
      <c r="SKX83" s="43"/>
      <c r="SKY83" s="43"/>
      <c r="SKZ83" s="43"/>
      <c r="SLA83" s="43"/>
      <c r="SLB83" s="43"/>
      <c r="SLC83" s="43"/>
      <c r="SLD83" s="43"/>
      <c r="SLE83" s="43"/>
      <c r="SLF83" s="43"/>
      <c r="SLG83" s="43"/>
      <c r="SLH83" s="43"/>
      <c r="SLI83" s="43"/>
      <c r="SLJ83" s="43"/>
      <c r="SLK83" s="43"/>
      <c r="SLL83" s="43"/>
      <c r="SLM83" s="43"/>
      <c r="SLN83" s="43"/>
      <c r="SLO83" s="43"/>
      <c r="SLP83" s="43"/>
      <c r="SLQ83" s="43"/>
      <c r="SLR83" s="43"/>
      <c r="SLS83" s="43"/>
      <c r="SLT83" s="43"/>
      <c r="SLU83" s="43"/>
      <c r="SLV83" s="43"/>
      <c r="SLW83" s="43"/>
      <c r="SLX83" s="43"/>
      <c r="SLY83" s="43"/>
      <c r="SLZ83" s="43"/>
      <c r="SMA83" s="43"/>
      <c r="SMB83" s="43"/>
      <c r="SMC83" s="43"/>
      <c r="SMD83" s="43"/>
      <c r="SME83" s="43"/>
      <c r="SMF83" s="43"/>
      <c r="SMG83" s="43"/>
      <c r="SMH83" s="43"/>
      <c r="SMI83" s="43"/>
      <c r="SMJ83" s="43"/>
      <c r="SMK83" s="43"/>
      <c r="SML83" s="43"/>
      <c r="SMM83" s="43"/>
      <c r="SMN83" s="43"/>
      <c r="SMO83" s="43"/>
      <c r="SMP83" s="43"/>
      <c r="SMQ83" s="43"/>
      <c r="SMR83" s="43"/>
      <c r="SMS83" s="43"/>
      <c r="SMT83" s="43"/>
      <c r="SMU83" s="43"/>
      <c r="SMV83" s="43"/>
      <c r="SMW83" s="43"/>
      <c r="SMX83" s="43"/>
      <c r="SMY83" s="43"/>
      <c r="SMZ83" s="43"/>
      <c r="SNA83" s="43"/>
      <c r="SNB83" s="43"/>
      <c r="SNC83" s="43"/>
      <c r="SND83" s="43"/>
      <c r="SNE83" s="43"/>
      <c r="SNF83" s="43"/>
      <c r="SNG83" s="43"/>
      <c r="SNH83" s="43"/>
      <c r="SNI83" s="43"/>
      <c r="SNJ83" s="43"/>
      <c r="SNK83" s="43"/>
      <c r="SNL83" s="43"/>
      <c r="SNM83" s="43"/>
      <c r="SNN83" s="43"/>
      <c r="SNO83" s="43"/>
      <c r="SNP83" s="43"/>
      <c r="SNQ83" s="43"/>
      <c r="SNR83" s="43"/>
      <c r="SNS83" s="43"/>
      <c r="SNT83" s="43"/>
      <c r="SNU83" s="43"/>
      <c r="SNV83" s="43"/>
      <c r="SNW83" s="43"/>
      <c r="SNX83" s="43"/>
      <c r="SNY83" s="43"/>
      <c r="SNZ83" s="43"/>
      <c r="SOA83" s="43"/>
      <c r="SOB83" s="43"/>
      <c r="SOC83" s="43"/>
      <c r="SOD83" s="43"/>
      <c r="SOE83" s="43"/>
      <c r="SOF83" s="43"/>
      <c r="SOG83" s="43"/>
      <c r="SOH83" s="43"/>
      <c r="SOI83" s="43"/>
      <c r="SOJ83" s="43"/>
      <c r="SOK83" s="43"/>
      <c r="SOL83" s="43"/>
      <c r="SOM83" s="43"/>
      <c r="SON83" s="43"/>
      <c r="SOO83" s="43"/>
      <c r="SOP83" s="43"/>
      <c r="SOQ83" s="43"/>
      <c r="SOR83" s="43"/>
      <c r="SOS83" s="43"/>
      <c r="SOT83" s="43"/>
      <c r="SOU83" s="43"/>
      <c r="SOV83" s="43"/>
      <c r="SOW83" s="43"/>
      <c r="SOX83" s="43"/>
      <c r="SOY83" s="43"/>
      <c r="SOZ83" s="43"/>
      <c r="SPA83" s="43"/>
      <c r="SPB83" s="43"/>
      <c r="SPC83" s="43"/>
      <c r="SPD83" s="43"/>
      <c r="SPE83" s="43"/>
      <c r="SPF83" s="43"/>
      <c r="SPG83" s="43"/>
      <c r="SPH83" s="43"/>
      <c r="SPI83" s="43"/>
      <c r="SPJ83" s="43"/>
      <c r="SPK83" s="43"/>
      <c r="SPL83" s="43"/>
      <c r="SPM83" s="43"/>
      <c r="SPN83" s="43"/>
      <c r="SPO83" s="43"/>
      <c r="SPP83" s="43"/>
      <c r="SPQ83" s="43"/>
      <c r="SPR83" s="43"/>
      <c r="SPS83" s="43"/>
      <c r="SPT83" s="43"/>
      <c r="SPU83" s="43"/>
      <c r="SPV83" s="43"/>
      <c r="SPW83" s="43"/>
      <c r="SPX83" s="43"/>
      <c r="SPY83" s="43"/>
      <c r="SPZ83" s="43"/>
      <c r="SQA83" s="43"/>
      <c r="SQB83" s="43"/>
      <c r="SQC83" s="43"/>
      <c r="SQD83" s="43"/>
      <c r="SQE83" s="43"/>
      <c r="SQF83" s="43"/>
      <c r="SQG83" s="43"/>
      <c r="SQH83" s="43"/>
      <c r="SQI83" s="43"/>
      <c r="SQJ83" s="43"/>
      <c r="SQK83" s="43"/>
      <c r="SQL83" s="43"/>
      <c r="SQM83" s="43"/>
      <c r="SQN83" s="43"/>
      <c r="SQO83" s="43"/>
      <c r="SQP83" s="43"/>
      <c r="SQQ83" s="43"/>
      <c r="SQR83" s="43"/>
      <c r="SQS83" s="43"/>
      <c r="SQT83" s="43"/>
      <c r="SQU83" s="43"/>
      <c r="SQV83" s="43"/>
      <c r="SQW83" s="43"/>
      <c r="SQX83" s="43"/>
      <c r="SQY83" s="43"/>
      <c r="SQZ83" s="43"/>
      <c r="SRA83" s="43"/>
      <c r="SRB83" s="43"/>
      <c r="SRC83" s="43"/>
      <c r="SRD83" s="43"/>
      <c r="SRE83" s="43"/>
      <c r="SRF83" s="43"/>
      <c r="SRG83" s="43"/>
      <c r="SRH83" s="43"/>
      <c r="SRI83" s="43"/>
      <c r="SRJ83" s="43"/>
      <c r="SRK83" s="43"/>
      <c r="SRL83" s="43"/>
      <c r="SRM83" s="43"/>
      <c r="SRN83" s="43"/>
      <c r="SRO83" s="43"/>
      <c r="SRP83" s="43"/>
      <c r="SRQ83" s="43"/>
      <c r="SRR83" s="43"/>
      <c r="SRS83" s="43"/>
      <c r="SRT83" s="43"/>
      <c r="SRU83" s="43"/>
      <c r="SRV83" s="43"/>
      <c r="SRW83" s="43"/>
      <c r="SRX83" s="43"/>
      <c r="SRY83" s="43"/>
      <c r="SRZ83" s="43"/>
      <c r="SSA83" s="43"/>
      <c r="SSB83" s="43"/>
      <c r="SSC83" s="43"/>
      <c r="SSD83" s="43"/>
      <c r="SSE83" s="43"/>
      <c r="SSF83" s="43"/>
      <c r="SSG83" s="43"/>
      <c r="SSH83" s="43"/>
      <c r="SSI83" s="43"/>
      <c r="SSJ83" s="43"/>
      <c r="SSK83" s="43"/>
      <c r="SSL83" s="43"/>
      <c r="SSM83" s="43"/>
      <c r="SSN83" s="43"/>
      <c r="SSO83" s="43"/>
      <c r="SSP83" s="43"/>
      <c r="SSQ83" s="43"/>
      <c r="SSR83" s="43"/>
      <c r="SSS83" s="43"/>
      <c r="SST83" s="43"/>
      <c r="SSU83" s="43"/>
      <c r="SSV83" s="43"/>
      <c r="SSW83" s="43"/>
      <c r="SSX83" s="43"/>
      <c r="SSY83" s="43"/>
      <c r="SSZ83" s="43"/>
      <c r="STA83" s="43"/>
      <c r="STB83" s="43"/>
      <c r="STC83" s="43"/>
      <c r="STD83" s="43"/>
      <c r="STE83" s="43"/>
      <c r="STF83" s="43"/>
      <c r="STG83" s="43"/>
      <c r="STH83" s="43"/>
      <c r="STI83" s="43"/>
      <c r="STJ83" s="43"/>
      <c r="STK83" s="43"/>
      <c r="STL83" s="43"/>
      <c r="STM83" s="43"/>
      <c r="STN83" s="43"/>
      <c r="STO83" s="43"/>
      <c r="STP83" s="43"/>
      <c r="STQ83" s="43"/>
      <c r="STR83" s="43"/>
      <c r="STS83" s="43"/>
      <c r="STT83" s="43"/>
      <c r="STU83" s="43"/>
      <c r="STV83" s="43"/>
      <c r="STW83" s="43"/>
      <c r="STX83" s="43"/>
      <c r="STY83" s="43"/>
      <c r="STZ83" s="43"/>
      <c r="SUA83" s="43"/>
      <c r="SUB83" s="43"/>
      <c r="SUC83" s="43"/>
      <c r="SUD83" s="43"/>
      <c r="SUE83" s="43"/>
      <c r="SUF83" s="43"/>
      <c r="SUG83" s="43"/>
      <c r="SUH83" s="43"/>
      <c r="SUI83" s="43"/>
      <c r="SUJ83" s="43"/>
      <c r="SUK83" s="43"/>
      <c r="SUL83" s="43"/>
      <c r="SUM83" s="43"/>
      <c r="SUN83" s="43"/>
      <c r="SUO83" s="43"/>
      <c r="SUP83" s="43"/>
      <c r="SUQ83" s="43"/>
      <c r="SUR83" s="43"/>
      <c r="SUS83" s="43"/>
      <c r="SUT83" s="43"/>
      <c r="SUU83" s="43"/>
      <c r="SUV83" s="43"/>
      <c r="SUW83" s="43"/>
      <c r="SUX83" s="43"/>
      <c r="SUY83" s="43"/>
      <c r="SUZ83" s="43"/>
      <c r="SVA83" s="43"/>
      <c r="SVB83" s="43"/>
      <c r="SVC83" s="43"/>
      <c r="SVD83" s="43"/>
      <c r="SVE83" s="43"/>
      <c r="SVF83" s="43"/>
      <c r="SVG83" s="43"/>
      <c r="SVH83" s="43"/>
      <c r="SVI83" s="43"/>
      <c r="SVJ83" s="43"/>
      <c r="SVK83" s="43"/>
      <c r="SVL83" s="43"/>
      <c r="SVM83" s="43"/>
      <c r="SVN83" s="43"/>
      <c r="SVO83" s="43"/>
      <c r="SVP83" s="43"/>
      <c r="SVQ83" s="43"/>
      <c r="SVR83" s="43"/>
      <c r="SVS83" s="43"/>
      <c r="SVT83" s="43"/>
      <c r="SVU83" s="43"/>
      <c r="SVV83" s="43"/>
      <c r="SVW83" s="43"/>
      <c r="SVX83" s="43"/>
      <c r="SVY83" s="43"/>
      <c r="SVZ83" s="43"/>
      <c r="SWA83" s="43"/>
      <c r="SWB83" s="43"/>
      <c r="SWC83" s="43"/>
      <c r="SWD83" s="43"/>
      <c r="SWE83" s="43"/>
      <c r="SWF83" s="43"/>
      <c r="SWG83" s="43"/>
      <c r="SWH83" s="43"/>
      <c r="SWI83" s="43"/>
      <c r="SWJ83" s="43"/>
      <c r="SWK83" s="43"/>
      <c r="SWL83" s="43"/>
      <c r="SWM83" s="43"/>
      <c r="SWN83" s="43"/>
      <c r="SWO83" s="43"/>
      <c r="SWP83" s="43"/>
      <c r="SWQ83" s="43"/>
      <c r="SWR83" s="43"/>
      <c r="SWS83" s="43"/>
      <c r="SWT83" s="43"/>
      <c r="SWU83" s="43"/>
      <c r="SWV83" s="43"/>
      <c r="SWW83" s="43"/>
      <c r="SWX83" s="43"/>
      <c r="SWY83" s="43"/>
      <c r="SWZ83" s="43"/>
      <c r="SXA83" s="43"/>
      <c r="SXB83" s="43"/>
      <c r="SXC83" s="43"/>
      <c r="SXD83" s="43"/>
      <c r="SXE83" s="43"/>
      <c r="SXF83" s="43"/>
      <c r="SXG83" s="43"/>
      <c r="SXH83" s="43"/>
      <c r="SXI83" s="43"/>
      <c r="SXJ83" s="43"/>
      <c r="SXK83" s="43"/>
      <c r="SXL83" s="43"/>
      <c r="SXM83" s="43"/>
      <c r="SXN83" s="43"/>
      <c r="SXO83" s="43"/>
      <c r="SXP83" s="43"/>
      <c r="SXQ83" s="43"/>
      <c r="SXR83" s="43"/>
      <c r="SXS83" s="43"/>
      <c r="SXT83" s="43"/>
      <c r="SXU83" s="43"/>
      <c r="SXV83" s="43"/>
      <c r="SXW83" s="43"/>
      <c r="SXX83" s="43"/>
      <c r="SXY83" s="43"/>
      <c r="SXZ83" s="43"/>
      <c r="SYA83" s="43"/>
      <c r="SYB83" s="43"/>
      <c r="SYC83" s="43"/>
      <c r="SYD83" s="43"/>
      <c r="SYE83" s="43"/>
      <c r="SYF83" s="43"/>
      <c r="SYG83" s="43"/>
      <c r="SYH83" s="43"/>
      <c r="SYI83" s="43"/>
      <c r="SYJ83" s="43"/>
      <c r="SYK83" s="43"/>
      <c r="SYL83" s="43"/>
      <c r="SYM83" s="43"/>
      <c r="SYN83" s="43"/>
      <c r="SYO83" s="43"/>
      <c r="SYP83" s="43"/>
      <c r="SYQ83" s="43"/>
      <c r="SYR83" s="43"/>
      <c r="SYS83" s="43"/>
      <c r="SYT83" s="43"/>
      <c r="SYU83" s="43"/>
      <c r="SYV83" s="43"/>
      <c r="SYW83" s="43"/>
      <c r="SYX83" s="43"/>
      <c r="SYY83" s="43"/>
      <c r="SYZ83" s="43"/>
      <c r="SZA83" s="43"/>
      <c r="SZB83" s="43"/>
      <c r="SZC83" s="43"/>
      <c r="SZD83" s="43"/>
      <c r="SZE83" s="43"/>
      <c r="SZF83" s="43"/>
      <c r="SZG83" s="43"/>
      <c r="SZH83" s="43"/>
      <c r="SZI83" s="43"/>
      <c r="SZJ83" s="43"/>
      <c r="SZK83" s="43"/>
      <c r="SZL83" s="43"/>
      <c r="SZM83" s="43"/>
      <c r="SZN83" s="43"/>
      <c r="SZO83" s="43"/>
      <c r="SZP83" s="43"/>
      <c r="SZQ83" s="43"/>
      <c r="SZR83" s="43"/>
      <c r="SZS83" s="43"/>
      <c r="SZT83" s="43"/>
      <c r="SZU83" s="43"/>
      <c r="SZV83" s="43"/>
      <c r="SZW83" s="43"/>
      <c r="SZX83" s="43"/>
      <c r="SZY83" s="43"/>
      <c r="SZZ83" s="43"/>
      <c r="TAA83" s="43"/>
      <c r="TAB83" s="43"/>
      <c r="TAC83" s="43"/>
      <c r="TAD83" s="43"/>
      <c r="TAE83" s="43"/>
      <c r="TAF83" s="43"/>
      <c r="TAG83" s="43"/>
      <c r="TAH83" s="43"/>
      <c r="TAI83" s="43"/>
      <c r="TAJ83" s="43"/>
      <c r="TAK83" s="43"/>
      <c r="TAL83" s="43"/>
      <c r="TAM83" s="43"/>
      <c r="TAN83" s="43"/>
      <c r="TAO83" s="43"/>
      <c r="TAP83" s="43"/>
      <c r="TAQ83" s="43"/>
      <c r="TAR83" s="43"/>
      <c r="TAS83" s="43"/>
      <c r="TAT83" s="43"/>
      <c r="TAU83" s="43"/>
      <c r="TAV83" s="43"/>
      <c r="TAW83" s="43"/>
      <c r="TAX83" s="43"/>
      <c r="TAY83" s="43"/>
      <c r="TAZ83" s="43"/>
      <c r="TBA83" s="43"/>
      <c r="TBB83" s="43"/>
      <c r="TBC83" s="43"/>
      <c r="TBD83" s="43"/>
      <c r="TBE83" s="43"/>
      <c r="TBF83" s="43"/>
      <c r="TBG83" s="43"/>
      <c r="TBH83" s="43"/>
      <c r="TBI83" s="43"/>
      <c r="TBJ83" s="43"/>
      <c r="TBK83" s="43"/>
      <c r="TBL83" s="43"/>
      <c r="TBM83" s="43"/>
      <c r="TBN83" s="43"/>
      <c r="TBO83" s="43"/>
      <c r="TBP83" s="43"/>
      <c r="TBQ83" s="43"/>
      <c r="TBR83" s="43"/>
      <c r="TBS83" s="43"/>
      <c r="TBT83" s="43"/>
      <c r="TBU83" s="43"/>
      <c r="TBV83" s="43"/>
      <c r="TBW83" s="43"/>
      <c r="TBX83" s="43"/>
      <c r="TBY83" s="43"/>
      <c r="TBZ83" s="43"/>
      <c r="TCA83" s="43"/>
      <c r="TCB83" s="43"/>
      <c r="TCC83" s="43"/>
      <c r="TCD83" s="43"/>
      <c r="TCE83" s="43"/>
      <c r="TCF83" s="43"/>
      <c r="TCG83" s="43"/>
      <c r="TCH83" s="43"/>
      <c r="TCI83" s="43"/>
      <c r="TCJ83" s="43"/>
      <c r="TCK83" s="43"/>
      <c r="TCL83" s="43"/>
      <c r="TCM83" s="43"/>
      <c r="TCN83" s="43"/>
      <c r="TCO83" s="43"/>
      <c r="TCP83" s="43"/>
      <c r="TCQ83" s="43"/>
      <c r="TCR83" s="43"/>
      <c r="TCS83" s="43"/>
      <c r="TCT83" s="43"/>
      <c r="TCU83" s="43"/>
      <c r="TCV83" s="43"/>
      <c r="TCW83" s="43"/>
      <c r="TCX83" s="43"/>
      <c r="TCY83" s="43"/>
      <c r="TCZ83" s="43"/>
      <c r="TDA83" s="43"/>
      <c r="TDB83" s="43"/>
      <c r="TDC83" s="43"/>
      <c r="TDD83" s="43"/>
      <c r="TDE83" s="43"/>
      <c r="TDF83" s="43"/>
      <c r="TDG83" s="43"/>
      <c r="TDH83" s="43"/>
      <c r="TDI83" s="43"/>
      <c r="TDJ83" s="43"/>
      <c r="TDK83" s="43"/>
      <c r="TDL83" s="43"/>
      <c r="TDM83" s="43"/>
      <c r="TDN83" s="43"/>
      <c r="TDO83" s="43"/>
      <c r="TDP83" s="43"/>
      <c r="TDQ83" s="43"/>
      <c r="TDR83" s="43"/>
      <c r="TDS83" s="43"/>
      <c r="TDT83" s="43"/>
      <c r="TDU83" s="43"/>
      <c r="TDV83" s="43"/>
      <c r="TDW83" s="43"/>
      <c r="TDX83" s="43"/>
      <c r="TDY83" s="43"/>
      <c r="TDZ83" s="43"/>
      <c r="TEA83" s="43"/>
      <c r="TEB83" s="43"/>
      <c r="TEC83" s="43"/>
      <c r="TED83" s="43"/>
      <c r="TEE83" s="43"/>
      <c r="TEF83" s="43"/>
      <c r="TEG83" s="43"/>
      <c r="TEH83" s="43"/>
      <c r="TEI83" s="43"/>
      <c r="TEJ83" s="43"/>
      <c r="TEK83" s="43"/>
      <c r="TEL83" s="43"/>
      <c r="TEM83" s="43"/>
      <c r="TEN83" s="43"/>
      <c r="TEO83" s="43"/>
      <c r="TEP83" s="43"/>
      <c r="TEQ83" s="43"/>
      <c r="TER83" s="43"/>
      <c r="TES83" s="43"/>
      <c r="TET83" s="43"/>
      <c r="TEU83" s="43"/>
      <c r="TEV83" s="43"/>
      <c r="TEW83" s="43"/>
      <c r="TEX83" s="43"/>
      <c r="TEY83" s="43"/>
      <c r="TEZ83" s="43"/>
      <c r="TFA83" s="43"/>
      <c r="TFB83" s="43"/>
      <c r="TFC83" s="43"/>
      <c r="TFD83" s="43"/>
      <c r="TFE83" s="43"/>
      <c r="TFF83" s="43"/>
      <c r="TFG83" s="43"/>
      <c r="TFH83" s="43"/>
      <c r="TFI83" s="43"/>
      <c r="TFJ83" s="43"/>
      <c r="TFK83" s="43"/>
      <c r="TFL83" s="43"/>
      <c r="TFM83" s="43"/>
      <c r="TFN83" s="43"/>
      <c r="TFO83" s="43"/>
      <c r="TFP83" s="43"/>
      <c r="TFQ83" s="43"/>
      <c r="TFR83" s="43"/>
      <c r="TFS83" s="43"/>
      <c r="TFT83" s="43"/>
      <c r="TFU83" s="43"/>
      <c r="TFV83" s="43"/>
      <c r="TFW83" s="43"/>
      <c r="TFX83" s="43"/>
      <c r="TFY83" s="43"/>
      <c r="TFZ83" s="43"/>
      <c r="TGA83" s="43"/>
      <c r="TGB83" s="43"/>
      <c r="TGC83" s="43"/>
      <c r="TGD83" s="43"/>
      <c r="TGE83" s="43"/>
      <c r="TGF83" s="43"/>
      <c r="TGG83" s="43"/>
      <c r="TGH83" s="43"/>
      <c r="TGI83" s="43"/>
      <c r="TGJ83" s="43"/>
      <c r="TGK83" s="43"/>
      <c r="TGL83" s="43"/>
      <c r="TGM83" s="43"/>
      <c r="TGN83" s="43"/>
      <c r="TGO83" s="43"/>
      <c r="TGP83" s="43"/>
      <c r="TGQ83" s="43"/>
      <c r="TGR83" s="43"/>
      <c r="TGS83" s="43"/>
      <c r="TGT83" s="43"/>
      <c r="TGU83" s="43"/>
      <c r="TGV83" s="43"/>
      <c r="TGW83" s="43"/>
      <c r="TGX83" s="43"/>
      <c r="TGY83" s="43"/>
      <c r="TGZ83" s="43"/>
      <c r="THA83" s="43"/>
      <c r="THB83" s="43"/>
      <c r="THC83" s="43"/>
      <c r="THD83" s="43"/>
      <c r="THE83" s="43"/>
      <c r="THF83" s="43"/>
      <c r="THG83" s="43"/>
      <c r="THH83" s="43"/>
      <c r="THI83" s="43"/>
      <c r="THJ83" s="43"/>
      <c r="THK83" s="43"/>
      <c r="THL83" s="43"/>
      <c r="THM83" s="43"/>
      <c r="THN83" s="43"/>
      <c r="THO83" s="43"/>
      <c r="THP83" s="43"/>
      <c r="THQ83" s="43"/>
      <c r="THR83" s="43"/>
      <c r="THS83" s="43"/>
      <c r="THT83" s="43"/>
      <c r="THU83" s="43"/>
      <c r="THV83" s="43"/>
      <c r="THW83" s="43"/>
      <c r="THX83" s="43"/>
      <c r="THY83" s="43"/>
      <c r="THZ83" s="43"/>
      <c r="TIA83" s="43"/>
      <c r="TIB83" s="43"/>
      <c r="TIC83" s="43"/>
      <c r="TID83" s="43"/>
      <c r="TIE83" s="43"/>
      <c r="TIF83" s="43"/>
      <c r="TIG83" s="43"/>
      <c r="TIH83" s="43"/>
      <c r="TII83" s="43"/>
      <c r="TIJ83" s="43"/>
      <c r="TIK83" s="43"/>
      <c r="TIL83" s="43"/>
      <c r="TIM83" s="43"/>
      <c r="TIN83" s="43"/>
      <c r="TIO83" s="43"/>
      <c r="TIP83" s="43"/>
      <c r="TIQ83" s="43"/>
      <c r="TIR83" s="43"/>
      <c r="TIS83" s="43"/>
      <c r="TIT83" s="43"/>
      <c r="TIU83" s="43"/>
      <c r="TIV83" s="43"/>
      <c r="TIW83" s="43"/>
      <c r="TIX83" s="43"/>
      <c r="TIY83" s="43"/>
      <c r="TIZ83" s="43"/>
      <c r="TJA83" s="43"/>
      <c r="TJB83" s="43"/>
      <c r="TJC83" s="43"/>
      <c r="TJD83" s="43"/>
      <c r="TJE83" s="43"/>
      <c r="TJF83" s="43"/>
      <c r="TJG83" s="43"/>
      <c r="TJH83" s="43"/>
      <c r="TJI83" s="43"/>
      <c r="TJJ83" s="43"/>
      <c r="TJK83" s="43"/>
      <c r="TJL83" s="43"/>
      <c r="TJM83" s="43"/>
      <c r="TJN83" s="43"/>
      <c r="TJO83" s="43"/>
      <c r="TJP83" s="43"/>
      <c r="TJQ83" s="43"/>
      <c r="TJR83" s="43"/>
      <c r="TJS83" s="43"/>
      <c r="TJT83" s="43"/>
      <c r="TJU83" s="43"/>
      <c r="TJV83" s="43"/>
      <c r="TJW83" s="43"/>
      <c r="TJX83" s="43"/>
      <c r="TJY83" s="43"/>
      <c r="TJZ83" s="43"/>
      <c r="TKA83" s="43"/>
      <c r="TKB83" s="43"/>
      <c r="TKC83" s="43"/>
      <c r="TKD83" s="43"/>
      <c r="TKE83" s="43"/>
      <c r="TKF83" s="43"/>
      <c r="TKG83" s="43"/>
      <c r="TKH83" s="43"/>
      <c r="TKI83" s="43"/>
      <c r="TKJ83" s="43"/>
      <c r="TKK83" s="43"/>
      <c r="TKL83" s="43"/>
      <c r="TKM83" s="43"/>
      <c r="TKN83" s="43"/>
      <c r="TKO83" s="43"/>
      <c r="TKP83" s="43"/>
      <c r="TKQ83" s="43"/>
      <c r="TKR83" s="43"/>
      <c r="TKS83" s="43"/>
      <c r="TKT83" s="43"/>
      <c r="TKU83" s="43"/>
      <c r="TKV83" s="43"/>
      <c r="TKW83" s="43"/>
      <c r="TKX83" s="43"/>
      <c r="TKY83" s="43"/>
      <c r="TKZ83" s="43"/>
      <c r="TLA83" s="43"/>
      <c r="TLB83" s="43"/>
      <c r="TLC83" s="43"/>
      <c r="TLD83" s="43"/>
      <c r="TLE83" s="43"/>
      <c r="TLF83" s="43"/>
      <c r="TLG83" s="43"/>
      <c r="TLH83" s="43"/>
      <c r="TLI83" s="43"/>
      <c r="TLJ83" s="43"/>
      <c r="TLK83" s="43"/>
      <c r="TLL83" s="43"/>
      <c r="TLM83" s="43"/>
      <c r="TLN83" s="43"/>
      <c r="TLO83" s="43"/>
      <c r="TLP83" s="43"/>
      <c r="TLQ83" s="43"/>
      <c r="TLR83" s="43"/>
      <c r="TLS83" s="43"/>
      <c r="TLT83" s="43"/>
      <c r="TLU83" s="43"/>
      <c r="TLV83" s="43"/>
      <c r="TLW83" s="43"/>
      <c r="TLX83" s="43"/>
      <c r="TLY83" s="43"/>
      <c r="TLZ83" s="43"/>
      <c r="TMA83" s="43"/>
      <c r="TMB83" s="43"/>
      <c r="TMC83" s="43"/>
      <c r="TMD83" s="43"/>
      <c r="TME83" s="43"/>
      <c r="TMF83" s="43"/>
      <c r="TMG83" s="43"/>
      <c r="TMH83" s="43"/>
      <c r="TMI83" s="43"/>
      <c r="TMJ83" s="43"/>
      <c r="TMK83" s="43"/>
      <c r="TML83" s="43"/>
      <c r="TMM83" s="43"/>
      <c r="TMN83" s="43"/>
      <c r="TMO83" s="43"/>
      <c r="TMP83" s="43"/>
      <c r="TMQ83" s="43"/>
      <c r="TMR83" s="43"/>
      <c r="TMS83" s="43"/>
      <c r="TMT83" s="43"/>
      <c r="TMU83" s="43"/>
      <c r="TMV83" s="43"/>
      <c r="TMW83" s="43"/>
      <c r="TMX83" s="43"/>
      <c r="TMY83" s="43"/>
      <c r="TMZ83" s="43"/>
      <c r="TNA83" s="43"/>
      <c r="TNB83" s="43"/>
      <c r="TNC83" s="43"/>
      <c r="TND83" s="43"/>
      <c r="TNE83" s="43"/>
      <c r="TNF83" s="43"/>
      <c r="TNG83" s="43"/>
      <c r="TNH83" s="43"/>
      <c r="TNI83" s="43"/>
      <c r="TNJ83" s="43"/>
      <c r="TNK83" s="43"/>
      <c r="TNL83" s="43"/>
      <c r="TNM83" s="43"/>
      <c r="TNN83" s="43"/>
      <c r="TNO83" s="43"/>
      <c r="TNP83" s="43"/>
      <c r="TNQ83" s="43"/>
      <c r="TNR83" s="43"/>
      <c r="TNS83" s="43"/>
      <c r="TNT83" s="43"/>
      <c r="TNU83" s="43"/>
      <c r="TNV83" s="43"/>
      <c r="TNW83" s="43"/>
      <c r="TNX83" s="43"/>
      <c r="TNY83" s="43"/>
      <c r="TNZ83" s="43"/>
      <c r="TOA83" s="43"/>
      <c r="TOB83" s="43"/>
      <c r="TOC83" s="43"/>
      <c r="TOD83" s="43"/>
      <c r="TOE83" s="43"/>
      <c r="TOF83" s="43"/>
      <c r="TOG83" s="43"/>
      <c r="TOH83" s="43"/>
      <c r="TOI83" s="43"/>
      <c r="TOJ83" s="43"/>
      <c r="TOK83" s="43"/>
      <c r="TOL83" s="43"/>
      <c r="TOM83" s="43"/>
      <c r="TON83" s="43"/>
      <c r="TOO83" s="43"/>
      <c r="TOP83" s="43"/>
      <c r="TOQ83" s="43"/>
      <c r="TOR83" s="43"/>
      <c r="TOS83" s="43"/>
      <c r="TOT83" s="43"/>
      <c r="TOU83" s="43"/>
      <c r="TOV83" s="43"/>
      <c r="TOW83" s="43"/>
      <c r="TOX83" s="43"/>
      <c r="TOY83" s="43"/>
      <c r="TOZ83" s="43"/>
      <c r="TPA83" s="43"/>
      <c r="TPB83" s="43"/>
      <c r="TPC83" s="43"/>
      <c r="TPD83" s="43"/>
      <c r="TPE83" s="43"/>
      <c r="TPF83" s="43"/>
      <c r="TPG83" s="43"/>
      <c r="TPH83" s="43"/>
      <c r="TPI83" s="43"/>
      <c r="TPJ83" s="43"/>
      <c r="TPK83" s="43"/>
      <c r="TPL83" s="43"/>
      <c r="TPM83" s="43"/>
      <c r="TPN83" s="43"/>
      <c r="TPO83" s="43"/>
      <c r="TPP83" s="43"/>
      <c r="TPQ83" s="43"/>
      <c r="TPR83" s="43"/>
      <c r="TPS83" s="43"/>
      <c r="TPT83" s="43"/>
      <c r="TPU83" s="43"/>
      <c r="TPV83" s="43"/>
      <c r="TPW83" s="43"/>
      <c r="TPX83" s="43"/>
      <c r="TPY83" s="43"/>
      <c r="TPZ83" s="43"/>
      <c r="TQA83" s="43"/>
      <c r="TQB83" s="43"/>
      <c r="TQC83" s="43"/>
      <c r="TQD83" s="43"/>
      <c r="TQE83" s="43"/>
      <c r="TQF83" s="43"/>
      <c r="TQG83" s="43"/>
      <c r="TQH83" s="43"/>
      <c r="TQI83" s="43"/>
      <c r="TQJ83" s="43"/>
      <c r="TQK83" s="43"/>
      <c r="TQL83" s="43"/>
      <c r="TQM83" s="43"/>
      <c r="TQN83" s="43"/>
      <c r="TQO83" s="43"/>
      <c r="TQP83" s="43"/>
      <c r="TQQ83" s="43"/>
      <c r="TQR83" s="43"/>
      <c r="TQS83" s="43"/>
      <c r="TQT83" s="43"/>
      <c r="TQU83" s="43"/>
      <c r="TQV83" s="43"/>
      <c r="TQW83" s="43"/>
      <c r="TQX83" s="43"/>
      <c r="TQY83" s="43"/>
      <c r="TQZ83" s="43"/>
      <c r="TRA83" s="43"/>
      <c r="TRB83" s="43"/>
      <c r="TRC83" s="43"/>
      <c r="TRD83" s="43"/>
      <c r="TRE83" s="43"/>
      <c r="TRF83" s="43"/>
      <c r="TRG83" s="43"/>
      <c r="TRH83" s="43"/>
      <c r="TRI83" s="43"/>
      <c r="TRJ83" s="43"/>
      <c r="TRK83" s="43"/>
      <c r="TRL83" s="43"/>
      <c r="TRM83" s="43"/>
      <c r="TRN83" s="43"/>
      <c r="TRO83" s="43"/>
      <c r="TRP83" s="43"/>
      <c r="TRQ83" s="43"/>
      <c r="TRR83" s="43"/>
      <c r="TRS83" s="43"/>
      <c r="TRT83" s="43"/>
      <c r="TRU83" s="43"/>
      <c r="TRV83" s="43"/>
      <c r="TRW83" s="43"/>
      <c r="TRX83" s="43"/>
      <c r="TRY83" s="43"/>
      <c r="TRZ83" s="43"/>
      <c r="TSA83" s="43"/>
      <c r="TSB83" s="43"/>
      <c r="TSC83" s="43"/>
      <c r="TSD83" s="43"/>
      <c r="TSE83" s="43"/>
      <c r="TSF83" s="43"/>
      <c r="TSG83" s="43"/>
      <c r="TSH83" s="43"/>
      <c r="TSI83" s="43"/>
      <c r="TSJ83" s="43"/>
      <c r="TSK83" s="43"/>
      <c r="TSL83" s="43"/>
      <c r="TSM83" s="43"/>
      <c r="TSN83" s="43"/>
      <c r="TSO83" s="43"/>
      <c r="TSP83" s="43"/>
      <c r="TSQ83" s="43"/>
      <c r="TSR83" s="43"/>
      <c r="TSS83" s="43"/>
      <c r="TST83" s="43"/>
      <c r="TSU83" s="43"/>
      <c r="TSV83" s="43"/>
      <c r="TSW83" s="43"/>
      <c r="TSX83" s="43"/>
      <c r="TSY83" s="43"/>
      <c r="TSZ83" s="43"/>
      <c r="TTA83" s="43"/>
      <c r="TTB83" s="43"/>
      <c r="TTC83" s="43"/>
      <c r="TTD83" s="43"/>
      <c r="TTE83" s="43"/>
      <c r="TTF83" s="43"/>
      <c r="TTG83" s="43"/>
      <c r="TTH83" s="43"/>
      <c r="TTI83" s="43"/>
      <c r="TTJ83" s="43"/>
      <c r="TTK83" s="43"/>
      <c r="TTL83" s="43"/>
      <c r="TTM83" s="43"/>
      <c r="TTN83" s="43"/>
      <c r="TTO83" s="43"/>
      <c r="TTP83" s="43"/>
      <c r="TTQ83" s="43"/>
      <c r="TTR83" s="43"/>
      <c r="TTS83" s="43"/>
      <c r="TTT83" s="43"/>
      <c r="TTU83" s="43"/>
      <c r="TTV83" s="43"/>
      <c r="TTW83" s="43"/>
      <c r="TTX83" s="43"/>
      <c r="TTY83" s="43"/>
      <c r="TTZ83" s="43"/>
      <c r="TUA83" s="43"/>
      <c r="TUB83" s="43"/>
      <c r="TUC83" s="43"/>
      <c r="TUD83" s="43"/>
      <c r="TUE83" s="43"/>
      <c r="TUF83" s="43"/>
      <c r="TUG83" s="43"/>
      <c r="TUH83" s="43"/>
      <c r="TUI83" s="43"/>
      <c r="TUJ83" s="43"/>
      <c r="TUK83" s="43"/>
      <c r="TUL83" s="43"/>
      <c r="TUM83" s="43"/>
      <c r="TUN83" s="43"/>
      <c r="TUO83" s="43"/>
      <c r="TUP83" s="43"/>
      <c r="TUQ83" s="43"/>
      <c r="TUR83" s="43"/>
      <c r="TUS83" s="43"/>
      <c r="TUT83" s="43"/>
      <c r="TUU83" s="43"/>
      <c r="TUV83" s="43"/>
      <c r="TUW83" s="43"/>
      <c r="TUX83" s="43"/>
      <c r="TUY83" s="43"/>
      <c r="TUZ83" s="43"/>
      <c r="TVA83" s="43"/>
      <c r="TVB83" s="43"/>
      <c r="TVC83" s="43"/>
      <c r="TVD83" s="43"/>
      <c r="TVE83" s="43"/>
      <c r="TVF83" s="43"/>
      <c r="TVG83" s="43"/>
      <c r="TVH83" s="43"/>
      <c r="TVI83" s="43"/>
      <c r="TVJ83" s="43"/>
      <c r="TVK83" s="43"/>
      <c r="TVL83" s="43"/>
      <c r="TVM83" s="43"/>
      <c r="TVN83" s="43"/>
      <c r="TVO83" s="43"/>
      <c r="TVP83" s="43"/>
      <c r="TVQ83" s="43"/>
      <c r="TVR83" s="43"/>
      <c r="TVS83" s="43"/>
      <c r="TVT83" s="43"/>
      <c r="TVU83" s="43"/>
      <c r="TVV83" s="43"/>
      <c r="TVW83" s="43"/>
      <c r="TVX83" s="43"/>
      <c r="TVY83" s="43"/>
      <c r="TVZ83" s="43"/>
      <c r="TWA83" s="43"/>
      <c r="TWB83" s="43"/>
      <c r="TWC83" s="43"/>
      <c r="TWD83" s="43"/>
      <c r="TWE83" s="43"/>
      <c r="TWF83" s="43"/>
      <c r="TWG83" s="43"/>
      <c r="TWH83" s="43"/>
      <c r="TWI83" s="43"/>
      <c r="TWJ83" s="43"/>
      <c r="TWK83" s="43"/>
      <c r="TWL83" s="43"/>
      <c r="TWM83" s="43"/>
      <c r="TWN83" s="43"/>
      <c r="TWO83" s="43"/>
      <c r="TWP83" s="43"/>
      <c r="TWQ83" s="43"/>
      <c r="TWR83" s="43"/>
      <c r="TWS83" s="43"/>
      <c r="TWT83" s="43"/>
      <c r="TWU83" s="43"/>
      <c r="TWV83" s="43"/>
      <c r="TWW83" s="43"/>
      <c r="TWX83" s="43"/>
      <c r="TWY83" s="43"/>
      <c r="TWZ83" s="43"/>
      <c r="TXA83" s="43"/>
      <c r="TXB83" s="43"/>
      <c r="TXC83" s="43"/>
      <c r="TXD83" s="43"/>
      <c r="TXE83" s="43"/>
      <c r="TXF83" s="43"/>
      <c r="TXG83" s="43"/>
      <c r="TXH83" s="43"/>
      <c r="TXI83" s="43"/>
      <c r="TXJ83" s="43"/>
      <c r="TXK83" s="43"/>
      <c r="TXL83" s="43"/>
      <c r="TXM83" s="43"/>
      <c r="TXN83" s="43"/>
      <c r="TXO83" s="43"/>
      <c r="TXP83" s="43"/>
      <c r="TXQ83" s="43"/>
      <c r="TXR83" s="43"/>
      <c r="TXS83" s="43"/>
      <c r="TXT83" s="43"/>
      <c r="TXU83" s="43"/>
      <c r="TXV83" s="43"/>
      <c r="TXW83" s="43"/>
      <c r="TXX83" s="43"/>
      <c r="TXY83" s="43"/>
      <c r="TXZ83" s="43"/>
      <c r="TYA83" s="43"/>
      <c r="TYB83" s="43"/>
      <c r="TYC83" s="43"/>
      <c r="TYD83" s="43"/>
      <c r="TYE83" s="43"/>
      <c r="TYF83" s="43"/>
      <c r="TYG83" s="43"/>
      <c r="TYH83" s="43"/>
      <c r="TYI83" s="43"/>
      <c r="TYJ83" s="43"/>
      <c r="TYK83" s="43"/>
      <c r="TYL83" s="43"/>
      <c r="TYM83" s="43"/>
      <c r="TYN83" s="43"/>
      <c r="TYO83" s="43"/>
      <c r="TYP83" s="43"/>
      <c r="TYQ83" s="43"/>
      <c r="TYR83" s="43"/>
      <c r="TYS83" s="43"/>
      <c r="TYT83" s="43"/>
      <c r="TYU83" s="43"/>
      <c r="TYV83" s="43"/>
      <c r="TYW83" s="43"/>
      <c r="TYX83" s="43"/>
      <c r="TYY83" s="43"/>
      <c r="TYZ83" s="43"/>
      <c r="TZA83" s="43"/>
      <c r="TZB83" s="43"/>
      <c r="TZC83" s="43"/>
      <c r="TZD83" s="43"/>
      <c r="TZE83" s="43"/>
      <c r="TZF83" s="43"/>
      <c r="TZG83" s="43"/>
      <c r="TZH83" s="43"/>
      <c r="TZI83" s="43"/>
      <c r="TZJ83" s="43"/>
      <c r="TZK83" s="43"/>
      <c r="TZL83" s="43"/>
      <c r="TZM83" s="43"/>
      <c r="TZN83" s="43"/>
      <c r="TZO83" s="43"/>
      <c r="TZP83" s="43"/>
      <c r="TZQ83" s="43"/>
      <c r="TZR83" s="43"/>
      <c r="TZS83" s="43"/>
      <c r="TZT83" s="43"/>
      <c r="TZU83" s="43"/>
      <c r="TZV83" s="43"/>
      <c r="TZW83" s="43"/>
      <c r="TZX83" s="43"/>
      <c r="TZY83" s="43"/>
      <c r="TZZ83" s="43"/>
      <c r="UAA83" s="43"/>
      <c r="UAB83" s="43"/>
      <c r="UAC83" s="43"/>
      <c r="UAD83" s="43"/>
      <c r="UAE83" s="43"/>
      <c r="UAF83" s="43"/>
      <c r="UAG83" s="43"/>
      <c r="UAH83" s="43"/>
      <c r="UAI83" s="43"/>
      <c r="UAJ83" s="43"/>
      <c r="UAK83" s="43"/>
      <c r="UAL83" s="43"/>
      <c r="UAM83" s="43"/>
      <c r="UAN83" s="43"/>
      <c r="UAO83" s="43"/>
      <c r="UAP83" s="43"/>
      <c r="UAQ83" s="43"/>
      <c r="UAR83" s="43"/>
      <c r="UAS83" s="43"/>
      <c r="UAT83" s="43"/>
      <c r="UAU83" s="43"/>
      <c r="UAV83" s="43"/>
      <c r="UAW83" s="43"/>
      <c r="UAX83" s="43"/>
      <c r="UAY83" s="43"/>
      <c r="UAZ83" s="43"/>
      <c r="UBA83" s="43"/>
      <c r="UBB83" s="43"/>
      <c r="UBC83" s="43"/>
      <c r="UBD83" s="43"/>
      <c r="UBE83" s="43"/>
      <c r="UBF83" s="43"/>
      <c r="UBG83" s="43"/>
      <c r="UBH83" s="43"/>
      <c r="UBI83" s="43"/>
      <c r="UBJ83" s="43"/>
      <c r="UBK83" s="43"/>
      <c r="UBL83" s="43"/>
      <c r="UBM83" s="43"/>
      <c r="UBN83" s="43"/>
      <c r="UBO83" s="43"/>
      <c r="UBP83" s="43"/>
      <c r="UBQ83" s="43"/>
      <c r="UBR83" s="43"/>
      <c r="UBS83" s="43"/>
      <c r="UBT83" s="43"/>
      <c r="UBU83" s="43"/>
      <c r="UBV83" s="43"/>
      <c r="UBW83" s="43"/>
      <c r="UBX83" s="43"/>
      <c r="UBY83" s="43"/>
      <c r="UBZ83" s="43"/>
      <c r="UCA83" s="43"/>
      <c r="UCB83" s="43"/>
      <c r="UCC83" s="43"/>
      <c r="UCD83" s="43"/>
      <c r="UCE83" s="43"/>
      <c r="UCF83" s="43"/>
      <c r="UCG83" s="43"/>
      <c r="UCH83" s="43"/>
      <c r="UCI83" s="43"/>
      <c r="UCJ83" s="43"/>
      <c r="UCK83" s="43"/>
      <c r="UCL83" s="43"/>
      <c r="UCM83" s="43"/>
      <c r="UCN83" s="43"/>
      <c r="UCO83" s="43"/>
      <c r="UCP83" s="43"/>
      <c r="UCQ83" s="43"/>
      <c r="UCR83" s="43"/>
      <c r="UCS83" s="43"/>
      <c r="UCT83" s="43"/>
      <c r="UCU83" s="43"/>
      <c r="UCV83" s="43"/>
      <c r="UCW83" s="43"/>
      <c r="UCX83" s="43"/>
      <c r="UCY83" s="43"/>
      <c r="UCZ83" s="43"/>
      <c r="UDA83" s="43"/>
      <c r="UDB83" s="43"/>
      <c r="UDC83" s="43"/>
      <c r="UDD83" s="43"/>
      <c r="UDE83" s="43"/>
      <c r="UDF83" s="43"/>
      <c r="UDG83" s="43"/>
      <c r="UDH83" s="43"/>
      <c r="UDI83" s="43"/>
      <c r="UDJ83" s="43"/>
      <c r="UDK83" s="43"/>
      <c r="UDL83" s="43"/>
      <c r="UDM83" s="43"/>
      <c r="UDN83" s="43"/>
      <c r="UDO83" s="43"/>
      <c r="UDP83" s="43"/>
      <c r="UDQ83" s="43"/>
      <c r="UDR83" s="43"/>
      <c r="UDS83" s="43"/>
      <c r="UDT83" s="43"/>
      <c r="UDU83" s="43"/>
      <c r="UDV83" s="43"/>
      <c r="UDW83" s="43"/>
      <c r="UDX83" s="43"/>
      <c r="UDY83" s="43"/>
      <c r="UDZ83" s="43"/>
      <c r="UEA83" s="43"/>
      <c r="UEB83" s="43"/>
      <c r="UEC83" s="43"/>
      <c r="UED83" s="43"/>
      <c r="UEE83" s="43"/>
      <c r="UEF83" s="43"/>
      <c r="UEG83" s="43"/>
      <c r="UEH83" s="43"/>
      <c r="UEI83" s="43"/>
      <c r="UEJ83" s="43"/>
      <c r="UEK83" s="43"/>
      <c r="UEL83" s="43"/>
      <c r="UEM83" s="43"/>
      <c r="UEN83" s="43"/>
      <c r="UEO83" s="43"/>
      <c r="UEP83" s="43"/>
      <c r="UEQ83" s="43"/>
      <c r="UER83" s="43"/>
      <c r="UES83" s="43"/>
      <c r="UET83" s="43"/>
      <c r="UEU83" s="43"/>
      <c r="UEV83" s="43"/>
      <c r="UEW83" s="43"/>
      <c r="UEX83" s="43"/>
      <c r="UEY83" s="43"/>
      <c r="UEZ83" s="43"/>
      <c r="UFA83" s="43"/>
      <c r="UFB83" s="43"/>
      <c r="UFC83" s="43"/>
      <c r="UFD83" s="43"/>
      <c r="UFE83" s="43"/>
      <c r="UFF83" s="43"/>
      <c r="UFG83" s="43"/>
      <c r="UFH83" s="43"/>
      <c r="UFI83" s="43"/>
      <c r="UFJ83" s="43"/>
      <c r="UFK83" s="43"/>
      <c r="UFL83" s="43"/>
      <c r="UFM83" s="43"/>
      <c r="UFN83" s="43"/>
      <c r="UFO83" s="43"/>
      <c r="UFP83" s="43"/>
      <c r="UFQ83" s="43"/>
      <c r="UFR83" s="43"/>
      <c r="UFS83" s="43"/>
      <c r="UFT83" s="43"/>
      <c r="UFU83" s="43"/>
      <c r="UFV83" s="43"/>
      <c r="UFW83" s="43"/>
      <c r="UFX83" s="43"/>
      <c r="UFY83" s="43"/>
      <c r="UFZ83" s="43"/>
      <c r="UGA83" s="43"/>
      <c r="UGB83" s="43"/>
      <c r="UGC83" s="43"/>
      <c r="UGD83" s="43"/>
      <c r="UGE83" s="43"/>
      <c r="UGF83" s="43"/>
      <c r="UGG83" s="43"/>
      <c r="UGH83" s="43"/>
      <c r="UGI83" s="43"/>
      <c r="UGJ83" s="43"/>
      <c r="UGK83" s="43"/>
      <c r="UGL83" s="43"/>
      <c r="UGM83" s="43"/>
      <c r="UGN83" s="43"/>
      <c r="UGO83" s="43"/>
      <c r="UGP83" s="43"/>
      <c r="UGQ83" s="43"/>
      <c r="UGR83" s="43"/>
      <c r="UGS83" s="43"/>
      <c r="UGT83" s="43"/>
      <c r="UGU83" s="43"/>
      <c r="UGV83" s="43"/>
      <c r="UGW83" s="43"/>
      <c r="UGX83" s="43"/>
      <c r="UGY83" s="43"/>
      <c r="UGZ83" s="43"/>
      <c r="UHA83" s="43"/>
      <c r="UHB83" s="43"/>
      <c r="UHC83" s="43"/>
      <c r="UHD83" s="43"/>
      <c r="UHE83" s="43"/>
      <c r="UHF83" s="43"/>
      <c r="UHG83" s="43"/>
      <c r="UHH83" s="43"/>
      <c r="UHI83" s="43"/>
      <c r="UHJ83" s="43"/>
      <c r="UHK83" s="43"/>
      <c r="UHL83" s="43"/>
      <c r="UHM83" s="43"/>
      <c r="UHN83" s="43"/>
      <c r="UHO83" s="43"/>
      <c r="UHP83" s="43"/>
      <c r="UHQ83" s="43"/>
      <c r="UHR83" s="43"/>
      <c r="UHS83" s="43"/>
      <c r="UHT83" s="43"/>
      <c r="UHU83" s="43"/>
      <c r="UHV83" s="43"/>
      <c r="UHW83" s="43"/>
      <c r="UHX83" s="43"/>
      <c r="UHY83" s="43"/>
      <c r="UHZ83" s="43"/>
      <c r="UIA83" s="43"/>
      <c r="UIB83" s="43"/>
      <c r="UIC83" s="43"/>
      <c r="UID83" s="43"/>
      <c r="UIE83" s="43"/>
      <c r="UIF83" s="43"/>
      <c r="UIG83" s="43"/>
      <c r="UIH83" s="43"/>
      <c r="UII83" s="43"/>
      <c r="UIJ83" s="43"/>
      <c r="UIK83" s="43"/>
      <c r="UIL83" s="43"/>
      <c r="UIM83" s="43"/>
      <c r="UIN83" s="43"/>
      <c r="UIO83" s="43"/>
      <c r="UIP83" s="43"/>
      <c r="UIQ83" s="43"/>
      <c r="UIR83" s="43"/>
      <c r="UIS83" s="43"/>
      <c r="UIT83" s="43"/>
      <c r="UIU83" s="43"/>
      <c r="UIV83" s="43"/>
      <c r="UIW83" s="43"/>
      <c r="UIX83" s="43"/>
      <c r="UIY83" s="43"/>
      <c r="UIZ83" s="43"/>
      <c r="UJA83" s="43"/>
      <c r="UJB83" s="43"/>
      <c r="UJC83" s="43"/>
      <c r="UJD83" s="43"/>
      <c r="UJE83" s="43"/>
      <c r="UJF83" s="43"/>
      <c r="UJG83" s="43"/>
      <c r="UJH83" s="43"/>
      <c r="UJI83" s="43"/>
      <c r="UJJ83" s="43"/>
      <c r="UJK83" s="43"/>
      <c r="UJL83" s="43"/>
      <c r="UJM83" s="43"/>
      <c r="UJN83" s="43"/>
      <c r="UJO83" s="43"/>
      <c r="UJP83" s="43"/>
      <c r="UJQ83" s="43"/>
      <c r="UJR83" s="43"/>
      <c r="UJS83" s="43"/>
      <c r="UJT83" s="43"/>
      <c r="UJU83" s="43"/>
      <c r="UJV83" s="43"/>
      <c r="UJW83" s="43"/>
      <c r="UJX83" s="43"/>
      <c r="UJY83" s="43"/>
      <c r="UJZ83" s="43"/>
      <c r="UKA83" s="43"/>
      <c r="UKB83" s="43"/>
      <c r="UKC83" s="43"/>
      <c r="UKD83" s="43"/>
      <c r="UKE83" s="43"/>
      <c r="UKF83" s="43"/>
      <c r="UKG83" s="43"/>
      <c r="UKH83" s="43"/>
      <c r="UKI83" s="43"/>
      <c r="UKJ83" s="43"/>
      <c r="UKK83" s="43"/>
      <c r="UKL83" s="43"/>
      <c r="UKM83" s="43"/>
      <c r="UKN83" s="43"/>
      <c r="UKO83" s="43"/>
      <c r="UKP83" s="43"/>
      <c r="UKQ83" s="43"/>
      <c r="UKR83" s="43"/>
      <c r="UKS83" s="43"/>
      <c r="UKT83" s="43"/>
      <c r="UKU83" s="43"/>
      <c r="UKV83" s="43"/>
      <c r="UKW83" s="43"/>
      <c r="UKX83" s="43"/>
      <c r="UKY83" s="43"/>
      <c r="UKZ83" s="43"/>
      <c r="ULA83" s="43"/>
      <c r="ULB83" s="43"/>
      <c r="ULC83" s="43"/>
      <c r="ULD83" s="43"/>
      <c r="ULE83" s="43"/>
      <c r="ULF83" s="43"/>
      <c r="ULG83" s="43"/>
      <c r="ULH83" s="43"/>
      <c r="ULI83" s="43"/>
      <c r="ULJ83" s="43"/>
      <c r="ULK83" s="43"/>
      <c r="ULL83" s="43"/>
      <c r="ULM83" s="43"/>
      <c r="ULN83" s="43"/>
      <c r="ULO83" s="43"/>
      <c r="ULP83" s="43"/>
      <c r="ULQ83" s="43"/>
      <c r="ULR83" s="43"/>
      <c r="ULS83" s="43"/>
      <c r="ULT83" s="43"/>
      <c r="ULU83" s="43"/>
      <c r="ULV83" s="43"/>
      <c r="ULW83" s="43"/>
      <c r="ULX83" s="43"/>
      <c r="ULY83" s="43"/>
      <c r="ULZ83" s="43"/>
      <c r="UMA83" s="43"/>
      <c r="UMB83" s="43"/>
      <c r="UMC83" s="43"/>
      <c r="UMD83" s="43"/>
      <c r="UME83" s="43"/>
      <c r="UMF83" s="43"/>
      <c r="UMG83" s="43"/>
      <c r="UMH83" s="43"/>
      <c r="UMI83" s="43"/>
      <c r="UMJ83" s="43"/>
      <c r="UMK83" s="43"/>
      <c r="UML83" s="43"/>
      <c r="UMM83" s="43"/>
      <c r="UMN83" s="43"/>
      <c r="UMO83" s="43"/>
      <c r="UMP83" s="43"/>
      <c r="UMQ83" s="43"/>
      <c r="UMR83" s="43"/>
      <c r="UMS83" s="43"/>
      <c r="UMT83" s="43"/>
      <c r="UMU83" s="43"/>
      <c r="UMV83" s="43"/>
      <c r="UMW83" s="43"/>
      <c r="UMX83" s="43"/>
      <c r="UMY83" s="43"/>
      <c r="UMZ83" s="43"/>
      <c r="UNA83" s="43"/>
      <c r="UNB83" s="43"/>
      <c r="UNC83" s="43"/>
      <c r="UND83" s="43"/>
      <c r="UNE83" s="43"/>
      <c r="UNF83" s="43"/>
      <c r="UNG83" s="43"/>
      <c r="UNH83" s="43"/>
      <c r="UNI83" s="43"/>
      <c r="UNJ83" s="43"/>
      <c r="UNK83" s="43"/>
      <c r="UNL83" s="43"/>
      <c r="UNM83" s="43"/>
      <c r="UNN83" s="43"/>
      <c r="UNO83" s="43"/>
      <c r="UNP83" s="43"/>
      <c r="UNQ83" s="43"/>
      <c r="UNR83" s="43"/>
      <c r="UNS83" s="43"/>
      <c r="UNT83" s="43"/>
      <c r="UNU83" s="43"/>
      <c r="UNV83" s="43"/>
      <c r="UNW83" s="43"/>
      <c r="UNX83" s="43"/>
      <c r="UNY83" s="43"/>
      <c r="UNZ83" s="43"/>
      <c r="UOA83" s="43"/>
      <c r="UOB83" s="43"/>
      <c r="UOC83" s="43"/>
      <c r="UOD83" s="43"/>
      <c r="UOE83" s="43"/>
      <c r="UOF83" s="43"/>
      <c r="UOG83" s="43"/>
      <c r="UOH83" s="43"/>
      <c r="UOI83" s="43"/>
      <c r="UOJ83" s="43"/>
      <c r="UOK83" s="43"/>
      <c r="UOL83" s="43"/>
      <c r="UOM83" s="43"/>
      <c r="UON83" s="43"/>
      <c r="UOO83" s="43"/>
      <c r="UOP83" s="43"/>
      <c r="UOQ83" s="43"/>
      <c r="UOR83" s="43"/>
      <c r="UOS83" s="43"/>
      <c r="UOT83" s="43"/>
      <c r="UOU83" s="43"/>
      <c r="UOV83" s="43"/>
      <c r="UOW83" s="43"/>
      <c r="UOX83" s="43"/>
      <c r="UOY83" s="43"/>
      <c r="UOZ83" s="43"/>
      <c r="UPA83" s="43"/>
      <c r="UPB83" s="43"/>
      <c r="UPC83" s="43"/>
      <c r="UPD83" s="43"/>
      <c r="UPE83" s="43"/>
      <c r="UPF83" s="43"/>
      <c r="UPG83" s="43"/>
      <c r="UPH83" s="43"/>
      <c r="UPI83" s="43"/>
      <c r="UPJ83" s="43"/>
      <c r="UPK83" s="43"/>
      <c r="UPL83" s="43"/>
      <c r="UPM83" s="43"/>
      <c r="UPN83" s="43"/>
      <c r="UPO83" s="43"/>
      <c r="UPP83" s="43"/>
      <c r="UPQ83" s="43"/>
      <c r="UPR83" s="43"/>
      <c r="UPS83" s="43"/>
      <c r="UPT83" s="43"/>
      <c r="UPU83" s="43"/>
      <c r="UPV83" s="43"/>
      <c r="UPW83" s="43"/>
      <c r="UPX83" s="43"/>
      <c r="UPY83" s="43"/>
      <c r="UPZ83" s="43"/>
      <c r="UQA83" s="43"/>
      <c r="UQB83" s="43"/>
      <c r="UQC83" s="43"/>
      <c r="UQD83" s="43"/>
      <c r="UQE83" s="43"/>
      <c r="UQF83" s="43"/>
      <c r="UQG83" s="43"/>
      <c r="UQH83" s="43"/>
      <c r="UQI83" s="43"/>
      <c r="UQJ83" s="43"/>
      <c r="UQK83" s="43"/>
      <c r="UQL83" s="43"/>
      <c r="UQM83" s="43"/>
      <c r="UQN83" s="43"/>
      <c r="UQO83" s="43"/>
      <c r="UQP83" s="43"/>
      <c r="UQQ83" s="43"/>
      <c r="UQR83" s="43"/>
      <c r="UQS83" s="43"/>
      <c r="UQT83" s="43"/>
      <c r="UQU83" s="43"/>
      <c r="UQV83" s="43"/>
      <c r="UQW83" s="43"/>
      <c r="UQX83" s="43"/>
      <c r="UQY83" s="43"/>
      <c r="UQZ83" s="43"/>
      <c r="URA83" s="43"/>
      <c r="URB83" s="43"/>
      <c r="URC83" s="43"/>
      <c r="URD83" s="43"/>
      <c r="URE83" s="43"/>
      <c r="URF83" s="43"/>
      <c r="URG83" s="43"/>
      <c r="URH83" s="43"/>
      <c r="URI83" s="43"/>
      <c r="URJ83" s="43"/>
      <c r="URK83" s="43"/>
      <c r="URL83" s="43"/>
      <c r="URM83" s="43"/>
      <c r="URN83" s="43"/>
      <c r="URO83" s="43"/>
      <c r="URP83" s="43"/>
      <c r="URQ83" s="43"/>
      <c r="URR83" s="43"/>
      <c r="URS83" s="43"/>
      <c r="URT83" s="43"/>
      <c r="URU83" s="43"/>
      <c r="URV83" s="43"/>
      <c r="URW83" s="43"/>
      <c r="URX83" s="43"/>
      <c r="URY83" s="43"/>
      <c r="URZ83" s="43"/>
      <c r="USA83" s="43"/>
      <c r="USB83" s="43"/>
      <c r="USC83" s="43"/>
      <c r="USD83" s="43"/>
      <c r="USE83" s="43"/>
      <c r="USF83" s="43"/>
      <c r="USG83" s="43"/>
      <c r="USH83" s="43"/>
      <c r="USI83" s="43"/>
      <c r="USJ83" s="43"/>
      <c r="USK83" s="43"/>
      <c r="USL83" s="43"/>
      <c r="USM83" s="43"/>
      <c r="USN83" s="43"/>
      <c r="USO83" s="43"/>
      <c r="USP83" s="43"/>
      <c r="USQ83" s="43"/>
      <c r="USR83" s="43"/>
      <c r="USS83" s="43"/>
      <c r="UST83" s="43"/>
      <c r="USU83" s="43"/>
      <c r="USV83" s="43"/>
      <c r="USW83" s="43"/>
      <c r="USX83" s="43"/>
      <c r="USY83" s="43"/>
      <c r="USZ83" s="43"/>
      <c r="UTA83" s="43"/>
      <c r="UTB83" s="43"/>
      <c r="UTC83" s="43"/>
      <c r="UTD83" s="43"/>
      <c r="UTE83" s="43"/>
      <c r="UTF83" s="43"/>
      <c r="UTG83" s="43"/>
      <c r="UTH83" s="43"/>
      <c r="UTI83" s="43"/>
      <c r="UTJ83" s="43"/>
      <c r="UTK83" s="43"/>
      <c r="UTL83" s="43"/>
      <c r="UTM83" s="43"/>
      <c r="UTN83" s="43"/>
      <c r="UTO83" s="43"/>
      <c r="UTP83" s="43"/>
      <c r="UTQ83" s="43"/>
      <c r="UTR83" s="43"/>
      <c r="UTS83" s="43"/>
      <c r="UTT83" s="43"/>
      <c r="UTU83" s="43"/>
      <c r="UTV83" s="43"/>
      <c r="UTW83" s="43"/>
      <c r="UTX83" s="43"/>
      <c r="UTY83" s="43"/>
      <c r="UTZ83" s="43"/>
      <c r="UUA83" s="43"/>
      <c r="UUB83" s="43"/>
      <c r="UUC83" s="43"/>
      <c r="UUD83" s="43"/>
      <c r="UUE83" s="43"/>
      <c r="UUF83" s="43"/>
      <c r="UUG83" s="43"/>
      <c r="UUH83" s="43"/>
      <c r="UUI83" s="43"/>
      <c r="UUJ83" s="43"/>
      <c r="UUK83" s="43"/>
      <c r="UUL83" s="43"/>
      <c r="UUM83" s="43"/>
      <c r="UUN83" s="43"/>
      <c r="UUO83" s="43"/>
      <c r="UUP83" s="43"/>
      <c r="UUQ83" s="43"/>
      <c r="UUR83" s="43"/>
      <c r="UUS83" s="43"/>
      <c r="UUT83" s="43"/>
      <c r="UUU83" s="43"/>
      <c r="UUV83" s="43"/>
      <c r="UUW83" s="43"/>
      <c r="UUX83" s="43"/>
      <c r="UUY83" s="43"/>
      <c r="UUZ83" s="43"/>
      <c r="UVA83" s="43"/>
      <c r="UVB83" s="43"/>
      <c r="UVC83" s="43"/>
      <c r="UVD83" s="43"/>
      <c r="UVE83" s="43"/>
      <c r="UVF83" s="43"/>
      <c r="UVG83" s="43"/>
      <c r="UVH83" s="43"/>
      <c r="UVI83" s="43"/>
      <c r="UVJ83" s="43"/>
      <c r="UVK83" s="43"/>
      <c r="UVL83" s="43"/>
      <c r="UVM83" s="43"/>
      <c r="UVN83" s="43"/>
      <c r="UVO83" s="43"/>
      <c r="UVP83" s="43"/>
      <c r="UVQ83" s="43"/>
      <c r="UVR83" s="43"/>
      <c r="UVS83" s="43"/>
      <c r="UVT83" s="43"/>
      <c r="UVU83" s="43"/>
      <c r="UVV83" s="43"/>
      <c r="UVW83" s="43"/>
      <c r="UVX83" s="43"/>
      <c r="UVY83" s="43"/>
      <c r="UVZ83" s="43"/>
      <c r="UWA83" s="43"/>
      <c r="UWB83" s="43"/>
      <c r="UWC83" s="43"/>
      <c r="UWD83" s="43"/>
      <c r="UWE83" s="43"/>
      <c r="UWF83" s="43"/>
      <c r="UWG83" s="43"/>
      <c r="UWH83" s="43"/>
      <c r="UWI83" s="43"/>
      <c r="UWJ83" s="43"/>
      <c r="UWK83" s="43"/>
      <c r="UWL83" s="43"/>
      <c r="UWM83" s="43"/>
      <c r="UWN83" s="43"/>
      <c r="UWO83" s="43"/>
      <c r="UWP83" s="43"/>
      <c r="UWQ83" s="43"/>
      <c r="UWR83" s="43"/>
      <c r="UWS83" s="43"/>
      <c r="UWT83" s="43"/>
      <c r="UWU83" s="43"/>
      <c r="UWV83" s="43"/>
      <c r="UWW83" s="43"/>
      <c r="UWX83" s="43"/>
      <c r="UWY83" s="43"/>
      <c r="UWZ83" s="43"/>
      <c r="UXA83" s="43"/>
      <c r="UXB83" s="43"/>
      <c r="UXC83" s="43"/>
      <c r="UXD83" s="43"/>
      <c r="UXE83" s="43"/>
      <c r="UXF83" s="43"/>
      <c r="UXG83" s="43"/>
      <c r="UXH83" s="43"/>
      <c r="UXI83" s="43"/>
      <c r="UXJ83" s="43"/>
      <c r="UXK83" s="43"/>
      <c r="UXL83" s="43"/>
      <c r="UXM83" s="43"/>
      <c r="UXN83" s="43"/>
      <c r="UXO83" s="43"/>
      <c r="UXP83" s="43"/>
      <c r="UXQ83" s="43"/>
      <c r="UXR83" s="43"/>
      <c r="UXS83" s="43"/>
      <c r="UXT83" s="43"/>
      <c r="UXU83" s="43"/>
      <c r="UXV83" s="43"/>
      <c r="UXW83" s="43"/>
      <c r="UXX83" s="43"/>
      <c r="UXY83" s="43"/>
      <c r="UXZ83" s="43"/>
      <c r="UYA83" s="43"/>
      <c r="UYB83" s="43"/>
      <c r="UYC83" s="43"/>
      <c r="UYD83" s="43"/>
      <c r="UYE83" s="43"/>
      <c r="UYF83" s="43"/>
      <c r="UYG83" s="43"/>
      <c r="UYH83" s="43"/>
      <c r="UYI83" s="43"/>
      <c r="UYJ83" s="43"/>
      <c r="UYK83" s="43"/>
      <c r="UYL83" s="43"/>
      <c r="UYM83" s="43"/>
      <c r="UYN83" s="43"/>
      <c r="UYO83" s="43"/>
      <c r="UYP83" s="43"/>
      <c r="UYQ83" s="43"/>
      <c r="UYR83" s="43"/>
      <c r="UYS83" s="43"/>
      <c r="UYT83" s="43"/>
      <c r="UYU83" s="43"/>
      <c r="UYV83" s="43"/>
      <c r="UYW83" s="43"/>
      <c r="UYX83" s="43"/>
      <c r="UYY83" s="43"/>
      <c r="UYZ83" s="43"/>
      <c r="UZA83" s="43"/>
      <c r="UZB83" s="43"/>
      <c r="UZC83" s="43"/>
      <c r="UZD83" s="43"/>
      <c r="UZE83" s="43"/>
      <c r="UZF83" s="43"/>
      <c r="UZG83" s="43"/>
      <c r="UZH83" s="43"/>
      <c r="UZI83" s="43"/>
      <c r="UZJ83" s="43"/>
      <c r="UZK83" s="43"/>
      <c r="UZL83" s="43"/>
      <c r="UZM83" s="43"/>
      <c r="UZN83" s="43"/>
      <c r="UZO83" s="43"/>
      <c r="UZP83" s="43"/>
      <c r="UZQ83" s="43"/>
      <c r="UZR83" s="43"/>
      <c r="UZS83" s="43"/>
      <c r="UZT83" s="43"/>
      <c r="UZU83" s="43"/>
      <c r="UZV83" s="43"/>
      <c r="UZW83" s="43"/>
      <c r="UZX83" s="43"/>
      <c r="UZY83" s="43"/>
      <c r="UZZ83" s="43"/>
      <c r="VAA83" s="43"/>
      <c r="VAB83" s="43"/>
      <c r="VAC83" s="43"/>
      <c r="VAD83" s="43"/>
      <c r="VAE83" s="43"/>
      <c r="VAF83" s="43"/>
      <c r="VAG83" s="43"/>
      <c r="VAH83" s="43"/>
      <c r="VAI83" s="43"/>
      <c r="VAJ83" s="43"/>
      <c r="VAK83" s="43"/>
      <c r="VAL83" s="43"/>
      <c r="VAM83" s="43"/>
      <c r="VAN83" s="43"/>
      <c r="VAO83" s="43"/>
      <c r="VAP83" s="43"/>
      <c r="VAQ83" s="43"/>
      <c r="VAR83" s="43"/>
      <c r="VAS83" s="43"/>
      <c r="VAT83" s="43"/>
      <c r="VAU83" s="43"/>
      <c r="VAV83" s="43"/>
      <c r="VAW83" s="43"/>
      <c r="VAX83" s="43"/>
      <c r="VAY83" s="43"/>
      <c r="VAZ83" s="43"/>
      <c r="VBA83" s="43"/>
      <c r="VBB83" s="43"/>
      <c r="VBC83" s="43"/>
      <c r="VBD83" s="43"/>
      <c r="VBE83" s="43"/>
      <c r="VBF83" s="43"/>
      <c r="VBG83" s="43"/>
      <c r="VBH83" s="43"/>
      <c r="VBI83" s="43"/>
      <c r="VBJ83" s="43"/>
      <c r="VBK83" s="43"/>
      <c r="VBL83" s="43"/>
      <c r="VBM83" s="43"/>
      <c r="VBN83" s="43"/>
      <c r="VBO83" s="43"/>
      <c r="VBP83" s="43"/>
      <c r="VBQ83" s="43"/>
      <c r="VBR83" s="43"/>
      <c r="VBS83" s="43"/>
      <c r="VBT83" s="43"/>
      <c r="VBU83" s="43"/>
      <c r="VBV83" s="43"/>
      <c r="VBW83" s="43"/>
      <c r="VBX83" s="43"/>
      <c r="VBY83" s="43"/>
      <c r="VBZ83" s="43"/>
      <c r="VCA83" s="43"/>
      <c r="VCB83" s="43"/>
      <c r="VCC83" s="43"/>
      <c r="VCD83" s="43"/>
      <c r="VCE83" s="43"/>
      <c r="VCF83" s="43"/>
      <c r="VCG83" s="43"/>
      <c r="VCH83" s="43"/>
      <c r="VCI83" s="43"/>
      <c r="VCJ83" s="43"/>
      <c r="VCK83" s="43"/>
      <c r="VCL83" s="43"/>
      <c r="VCM83" s="43"/>
      <c r="VCN83" s="43"/>
      <c r="VCO83" s="43"/>
      <c r="VCP83" s="43"/>
      <c r="VCQ83" s="43"/>
      <c r="VCR83" s="43"/>
      <c r="VCS83" s="43"/>
      <c r="VCT83" s="43"/>
      <c r="VCU83" s="43"/>
      <c r="VCV83" s="43"/>
      <c r="VCW83" s="43"/>
      <c r="VCX83" s="43"/>
      <c r="VCY83" s="43"/>
      <c r="VCZ83" s="43"/>
      <c r="VDA83" s="43"/>
      <c r="VDB83" s="43"/>
      <c r="VDC83" s="43"/>
      <c r="VDD83" s="43"/>
      <c r="VDE83" s="43"/>
      <c r="VDF83" s="43"/>
      <c r="VDG83" s="43"/>
      <c r="VDH83" s="43"/>
      <c r="VDI83" s="43"/>
      <c r="VDJ83" s="43"/>
      <c r="VDK83" s="43"/>
      <c r="VDL83" s="43"/>
      <c r="VDM83" s="43"/>
      <c r="VDN83" s="43"/>
      <c r="VDO83" s="43"/>
      <c r="VDP83" s="43"/>
      <c r="VDQ83" s="43"/>
      <c r="VDR83" s="43"/>
      <c r="VDS83" s="43"/>
      <c r="VDT83" s="43"/>
      <c r="VDU83" s="43"/>
      <c r="VDV83" s="43"/>
      <c r="VDW83" s="43"/>
      <c r="VDX83" s="43"/>
      <c r="VDY83" s="43"/>
      <c r="VDZ83" s="43"/>
      <c r="VEA83" s="43"/>
      <c r="VEB83" s="43"/>
      <c r="VEC83" s="43"/>
      <c r="VED83" s="43"/>
      <c r="VEE83" s="43"/>
      <c r="VEF83" s="43"/>
      <c r="VEG83" s="43"/>
      <c r="VEH83" s="43"/>
      <c r="VEI83" s="43"/>
      <c r="VEJ83" s="43"/>
      <c r="VEK83" s="43"/>
      <c r="VEL83" s="43"/>
      <c r="VEM83" s="43"/>
      <c r="VEN83" s="43"/>
      <c r="VEO83" s="43"/>
      <c r="VEP83" s="43"/>
      <c r="VEQ83" s="43"/>
      <c r="VER83" s="43"/>
      <c r="VES83" s="43"/>
      <c r="VET83" s="43"/>
      <c r="VEU83" s="43"/>
      <c r="VEV83" s="43"/>
      <c r="VEW83" s="43"/>
      <c r="VEX83" s="43"/>
      <c r="VEY83" s="43"/>
      <c r="VEZ83" s="43"/>
      <c r="VFA83" s="43"/>
      <c r="VFB83" s="43"/>
      <c r="VFC83" s="43"/>
      <c r="VFD83" s="43"/>
      <c r="VFE83" s="43"/>
      <c r="VFF83" s="43"/>
      <c r="VFG83" s="43"/>
      <c r="VFH83" s="43"/>
      <c r="VFI83" s="43"/>
      <c r="VFJ83" s="43"/>
      <c r="VFK83" s="43"/>
      <c r="VFL83" s="43"/>
      <c r="VFM83" s="43"/>
      <c r="VFN83" s="43"/>
      <c r="VFO83" s="43"/>
      <c r="VFP83" s="43"/>
      <c r="VFQ83" s="43"/>
      <c r="VFR83" s="43"/>
      <c r="VFS83" s="43"/>
      <c r="VFT83" s="43"/>
      <c r="VFU83" s="43"/>
      <c r="VFV83" s="43"/>
      <c r="VFW83" s="43"/>
      <c r="VFX83" s="43"/>
      <c r="VFY83" s="43"/>
      <c r="VFZ83" s="43"/>
      <c r="VGA83" s="43"/>
      <c r="VGB83" s="43"/>
      <c r="VGC83" s="43"/>
      <c r="VGD83" s="43"/>
      <c r="VGE83" s="43"/>
      <c r="VGF83" s="43"/>
      <c r="VGG83" s="43"/>
      <c r="VGH83" s="43"/>
      <c r="VGI83" s="43"/>
      <c r="VGJ83" s="43"/>
      <c r="VGK83" s="43"/>
      <c r="VGL83" s="43"/>
      <c r="VGM83" s="43"/>
      <c r="VGN83" s="43"/>
      <c r="VGO83" s="43"/>
      <c r="VGP83" s="43"/>
      <c r="VGQ83" s="43"/>
      <c r="VGR83" s="43"/>
      <c r="VGS83" s="43"/>
      <c r="VGT83" s="43"/>
      <c r="VGU83" s="43"/>
      <c r="VGV83" s="43"/>
      <c r="VGW83" s="43"/>
      <c r="VGX83" s="43"/>
      <c r="VGY83" s="43"/>
      <c r="VGZ83" s="43"/>
      <c r="VHA83" s="43"/>
      <c r="VHB83" s="43"/>
      <c r="VHC83" s="43"/>
      <c r="VHD83" s="43"/>
      <c r="VHE83" s="43"/>
      <c r="VHF83" s="43"/>
      <c r="VHG83" s="43"/>
      <c r="VHH83" s="43"/>
      <c r="VHI83" s="43"/>
      <c r="VHJ83" s="43"/>
      <c r="VHK83" s="43"/>
      <c r="VHL83" s="43"/>
      <c r="VHM83" s="43"/>
      <c r="VHN83" s="43"/>
      <c r="VHO83" s="43"/>
      <c r="VHP83" s="43"/>
      <c r="VHQ83" s="43"/>
      <c r="VHR83" s="43"/>
      <c r="VHS83" s="43"/>
      <c r="VHT83" s="43"/>
      <c r="VHU83" s="43"/>
      <c r="VHV83" s="43"/>
      <c r="VHW83" s="43"/>
      <c r="VHX83" s="43"/>
      <c r="VHY83" s="43"/>
      <c r="VHZ83" s="43"/>
      <c r="VIA83" s="43"/>
      <c r="VIB83" s="43"/>
      <c r="VIC83" s="43"/>
      <c r="VID83" s="43"/>
      <c r="VIE83" s="43"/>
      <c r="VIF83" s="43"/>
      <c r="VIG83" s="43"/>
      <c r="VIH83" s="43"/>
      <c r="VII83" s="43"/>
      <c r="VIJ83" s="43"/>
      <c r="VIK83" s="43"/>
      <c r="VIL83" s="43"/>
      <c r="VIM83" s="43"/>
      <c r="VIN83" s="43"/>
      <c r="VIO83" s="43"/>
      <c r="VIP83" s="43"/>
      <c r="VIQ83" s="43"/>
      <c r="VIR83" s="43"/>
      <c r="VIS83" s="43"/>
      <c r="VIT83" s="43"/>
      <c r="VIU83" s="43"/>
      <c r="VIV83" s="43"/>
      <c r="VIW83" s="43"/>
      <c r="VIX83" s="43"/>
      <c r="VIY83" s="43"/>
      <c r="VIZ83" s="43"/>
      <c r="VJA83" s="43"/>
      <c r="VJB83" s="43"/>
      <c r="VJC83" s="43"/>
      <c r="VJD83" s="43"/>
      <c r="VJE83" s="43"/>
      <c r="VJF83" s="43"/>
      <c r="VJG83" s="43"/>
      <c r="VJH83" s="43"/>
      <c r="VJI83" s="43"/>
      <c r="VJJ83" s="43"/>
      <c r="VJK83" s="43"/>
      <c r="VJL83" s="43"/>
      <c r="VJM83" s="43"/>
      <c r="VJN83" s="43"/>
      <c r="VJO83" s="43"/>
      <c r="VJP83" s="43"/>
      <c r="VJQ83" s="43"/>
      <c r="VJR83" s="43"/>
      <c r="VJS83" s="43"/>
      <c r="VJT83" s="43"/>
      <c r="VJU83" s="43"/>
      <c r="VJV83" s="43"/>
      <c r="VJW83" s="43"/>
      <c r="VJX83" s="43"/>
      <c r="VJY83" s="43"/>
      <c r="VJZ83" s="43"/>
      <c r="VKA83" s="43"/>
      <c r="VKB83" s="43"/>
      <c r="VKC83" s="43"/>
      <c r="VKD83" s="43"/>
      <c r="VKE83" s="43"/>
      <c r="VKF83" s="43"/>
      <c r="VKG83" s="43"/>
      <c r="VKH83" s="43"/>
      <c r="VKI83" s="43"/>
      <c r="VKJ83" s="43"/>
      <c r="VKK83" s="43"/>
      <c r="VKL83" s="43"/>
      <c r="VKM83" s="43"/>
      <c r="VKN83" s="43"/>
      <c r="VKO83" s="43"/>
      <c r="VKP83" s="43"/>
      <c r="VKQ83" s="43"/>
      <c r="VKR83" s="43"/>
      <c r="VKS83" s="43"/>
      <c r="VKT83" s="43"/>
      <c r="VKU83" s="43"/>
      <c r="VKV83" s="43"/>
      <c r="VKW83" s="43"/>
      <c r="VKX83" s="43"/>
      <c r="VKY83" s="43"/>
      <c r="VKZ83" s="43"/>
      <c r="VLA83" s="43"/>
      <c r="VLB83" s="43"/>
      <c r="VLC83" s="43"/>
      <c r="VLD83" s="43"/>
      <c r="VLE83" s="43"/>
      <c r="VLF83" s="43"/>
      <c r="VLG83" s="43"/>
      <c r="VLH83" s="43"/>
      <c r="VLI83" s="43"/>
      <c r="VLJ83" s="43"/>
      <c r="VLK83" s="43"/>
      <c r="VLL83" s="43"/>
      <c r="VLM83" s="43"/>
      <c r="VLN83" s="43"/>
      <c r="VLO83" s="43"/>
      <c r="VLP83" s="43"/>
      <c r="VLQ83" s="43"/>
      <c r="VLR83" s="43"/>
      <c r="VLS83" s="43"/>
      <c r="VLT83" s="43"/>
      <c r="VLU83" s="43"/>
      <c r="VLV83" s="43"/>
      <c r="VLW83" s="43"/>
      <c r="VLX83" s="43"/>
      <c r="VLY83" s="43"/>
      <c r="VLZ83" s="43"/>
      <c r="VMA83" s="43"/>
      <c r="VMB83" s="43"/>
      <c r="VMC83" s="43"/>
      <c r="VMD83" s="43"/>
      <c r="VME83" s="43"/>
      <c r="VMF83" s="43"/>
      <c r="VMG83" s="43"/>
      <c r="VMH83" s="43"/>
      <c r="VMI83" s="43"/>
      <c r="VMJ83" s="43"/>
      <c r="VMK83" s="43"/>
      <c r="VML83" s="43"/>
      <c r="VMM83" s="43"/>
      <c r="VMN83" s="43"/>
      <c r="VMO83" s="43"/>
      <c r="VMP83" s="43"/>
      <c r="VMQ83" s="43"/>
      <c r="VMR83" s="43"/>
      <c r="VMS83" s="43"/>
      <c r="VMT83" s="43"/>
      <c r="VMU83" s="43"/>
      <c r="VMV83" s="43"/>
      <c r="VMW83" s="43"/>
      <c r="VMX83" s="43"/>
      <c r="VMY83" s="43"/>
      <c r="VMZ83" s="43"/>
      <c r="VNA83" s="43"/>
      <c r="VNB83" s="43"/>
      <c r="VNC83" s="43"/>
      <c r="VND83" s="43"/>
      <c r="VNE83" s="43"/>
      <c r="VNF83" s="43"/>
      <c r="VNG83" s="43"/>
      <c r="VNH83" s="43"/>
      <c r="VNI83" s="43"/>
      <c r="VNJ83" s="43"/>
      <c r="VNK83" s="43"/>
      <c r="VNL83" s="43"/>
      <c r="VNM83" s="43"/>
      <c r="VNN83" s="43"/>
      <c r="VNO83" s="43"/>
      <c r="VNP83" s="43"/>
      <c r="VNQ83" s="43"/>
      <c r="VNR83" s="43"/>
      <c r="VNS83" s="43"/>
      <c r="VNT83" s="43"/>
      <c r="VNU83" s="43"/>
      <c r="VNV83" s="43"/>
      <c r="VNW83" s="43"/>
      <c r="VNX83" s="43"/>
      <c r="VNY83" s="43"/>
      <c r="VNZ83" s="43"/>
      <c r="VOA83" s="43"/>
      <c r="VOB83" s="43"/>
      <c r="VOC83" s="43"/>
      <c r="VOD83" s="43"/>
      <c r="VOE83" s="43"/>
      <c r="VOF83" s="43"/>
      <c r="VOG83" s="43"/>
      <c r="VOH83" s="43"/>
      <c r="VOI83" s="43"/>
      <c r="VOJ83" s="43"/>
      <c r="VOK83" s="43"/>
      <c r="VOL83" s="43"/>
      <c r="VOM83" s="43"/>
      <c r="VON83" s="43"/>
      <c r="VOO83" s="43"/>
      <c r="VOP83" s="43"/>
      <c r="VOQ83" s="43"/>
      <c r="VOR83" s="43"/>
      <c r="VOS83" s="43"/>
      <c r="VOT83" s="43"/>
      <c r="VOU83" s="43"/>
      <c r="VOV83" s="43"/>
      <c r="VOW83" s="43"/>
      <c r="VOX83" s="43"/>
      <c r="VOY83" s="43"/>
      <c r="VOZ83" s="43"/>
      <c r="VPA83" s="43"/>
      <c r="VPB83" s="43"/>
      <c r="VPC83" s="43"/>
      <c r="VPD83" s="43"/>
      <c r="VPE83" s="43"/>
      <c r="VPF83" s="43"/>
      <c r="VPG83" s="43"/>
      <c r="VPH83" s="43"/>
      <c r="VPI83" s="43"/>
      <c r="VPJ83" s="43"/>
      <c r="VPK83" s="43"/>
      <c r="VPL83" s="43"/>
      <c r="VPM83" s="43"/>
      <c r="VPN83" s="43"/>
      <c r="VPO83" s="43"/>
      <c r="VPP83" s="43"/>
      <c r="VPQ83" s="43"/>
      <c r="VPR83" s="43"/>
      <c r="VPS83" s="43"/>
      <c r="VPT83" s="43"/>
      <c r="VPU83" s="43"/>
      <c r="VPV83" s="43"/>
      <c r="VPW83" s="43"/>
      <c r="VPX83" s="43"/>
      <c r="VPY83" s="43"/>
      <c r="VPZ83" s="43"/>
      <c r="VQA83" s="43"/>
      <c r="VQB83" s="43"/>
      <c r="VQC83" s="43"/>
      <c r="VQD83" s="43"/>
      <c r="VQE83" s="43"/>
      <c r="VQF83" s="43"/>
      <c r="VQG83" s="43"/>
      <c r="VQH83" s="43"/>
      <c r="VQI83" s="43"/>
      <c r="VQJ83" s="43"/>
      <c r="VQK83" s="43"/>
      <c r="VQL83" s="43"/>
      <c r="VQM83" s="43"/>
      <c r="VQN83" s="43"/>
      <c r="VQO83" s="43"/>
      <c r="VQP83" s="43"/>
      <c r="VQQ83" s="43"/>
      <c r="VQR83" s="43"/>
      <c r="VQS83" s="43"/>
      <c r="VQT83" s="43"/>
      <c r="VQU83" s="43"/>
      <c r="VQV83" s="43"/>
      <c r="VQW83" s="43"/>
      <c r="VQX83" s="43"/>
      <c r="VQY83" s="43"/>
      <c r="VQZ83" s="43"/>
      <c r="VRA83" s="43"/>
      <c r="VRB83" s="43"/>
      <c r="VRC83" s="43"/>
      <c r="VRD83" s="43"/>
      <c r="VRE83" s="43"/>
      <c r="VRF83" s="43"/>
      <c r="VRG83" s="43"/>
      <c r="VRH83" s="43"/>
      <c r="VRI83" s="43"/>
      <c r="VRJ83" s="43"/>
      <c r="VRK83" s="43"/>
      <c r="VRL83" s="43"/>
      <c r="VRM83" s="43"/>
      <c r="VRN83" s="43"/>
      <c r="VRO83" s="43"/>
      <c r="VRP83" s="43"/>
      <c r="VRQ83" s="43"/>
      <c r="VRR83" s="43"/>
      <c r="VRS83" s="43"/>
      <c r="VRT83" s="43"/>
      <c r="VRU83" s="43"/>
      <c r="VRV83" s="43"/>
      <c r="VRW83" s="43"/>
      <c r="VRX83" s="43"/>
      <c r="VRY83" s="43"/>
      <c r="VRZ83" s="43"/>
      <c r="VSA83" s="43"/>
      <c r="VSB83" s="43"/>
      <c r="VSC83" s="43"/>
      <c r="VSD83" s="43"/>
      <c r="VSE83" s="43"/>
      <c r="VSF83" s="43"/>
      <c r="VSG83" s="43"/>
      <c r="VSH83" s="43"/>
      <c r="VSI83" s="43"/>
      <c r="VSJ83" s="43"/>
      <c r="VSK83" s="43"/>
      <c r="VSL83" s="43"/>
      <c r="VSM83" s="43"/>
      <c r="VSN83" s="43"/>
      <c r="VSO83" s="43"/>
      <c r="VSP83" s="43"/>
      <c r="VSQ83" s="43"/>
      <c r="VSR83" s="43"/>
      <c r="VSS83" s="43"/>
      <c r="VST83" s="43"/>
      <c r="VSU83" s="43"/>
      <c r="VSV83" s="43"/>
      <c r="VSW83" s="43"/>
      <c r="VSX83" s="43"/>
      <c r="VSY83" s="43"/>
      <c r="VSZ83" s="43"/>
      <c r="VTA83" s="43"/>
      <c r="VTB83" s="43"/>
      <c r="VTC83" s="43"/>
      <c r="VTD83" s="43"/>
      <c r="VTE83" s="43"/>
      <c r="VTF83" s="43"/>
      <c r="VTG83" s="43"/>
      <c r="VTH83" s="43"/>
      <c r="VTI83" s="43"/>
      <c r="VTJ83" s="43"/>
      <c r="VTK83" s="43"/>
      <c r="VTL83" s="43"/>
      <c r="VTM83" s="43"/>
      <c r="VTN83" s="43"/>
      <c r="VTO83" s="43"/>
      <c r="VTP83" s="43"/>
      <c r="VTQ83" s="43"/>
      <c r="VTR83" s="43"/>
      <c r="VTS83" s="43"/>
      <c r="VTT83" s="43"/>
      <c r="VTU83" s="43"/>
      <c r="VTV83" s="43"/>
      <c r="VTW83" s="43"/>
      <c r="VTX83" s="43"/>
      <c r="VTY83" s="43"/>
      <c r="VTZ83" s="43"/>
      <c r="VUA83" s="43"/>
      <c r="VUB83" s="43"/>
      <c r="VUC83" s="43"/>
      <c r="VUD83" s="43"/>
      <c r="VUE83" s="43"/>
      <c r="VUF83" s="43"/>
      <c r="VUG83" s="43"/>
      <c r="VUH83" s="43"/>
      <c r="VUI83" s="43"/>
      <c r="VUJ83" s="43"/>
      <c r="VUK83" s="43"/>
      <c r="VUL83" s="43"/>
      <c r="VUM83" s="43"/>
      <c r="VUN83" s="43"/>
      <c r="VUO83" s="43"/>
      <c r="VUP83" s="43"/>
      <c r="VUQ83" s="43"/>
      <c r="VUR83" s="43"/>
      <c r="VUS83" s="43"/>
      <c r="VUT83" s="43"/>
      <c r="VUU83" s="43"/>
      <c r="VUV83" s="43"/>
      <c r="VUW83" s="43"/>
      <c r="VUX83" s="43"/>
      <c r="VUY83" s="43"/>
      <c r="VUZ83" s="43"/>
      <c r="VVA83" s="43"/>
      <c r="VVB83" s="43"/>
      <c r="VVC83" s="43"/>
      <c r="VVD83" s="43"/>
      <c r="VVE83" s="43"/>
      <c r="VVF83" s="43"/>
      <c r="VVG83" s="43"/>
      <c r="VVH83" s="43"/>
      <c r="VVI83" s="43"/>
      <c r="VVJ83" s="43"/>
      <c r="VVK83" s="43"/>
      <c r="VVL83" s="43"/>
      <c r="VVM83" s="43"/>
      <c r="VVN83" s="43"/>
      <c r="VVO83" s="43"/>
      <c r="VVP83" s="43"/>
      <c r="VVQ83" s="43"/>
      <c r="VVR83" s="43"/>
      <c r="VVS83" s="43"/>
      <c r="VVT83" s="43"/>
      <c r="VVU83" s="43"/>
      <c r="VVV83" s="43"/>
      <c r="VVW83" s="43"/>
      <c r="VVX83" s="43"/>
      <c r="VVY83" s="43"/>
      <c r="VVZ83" s="43"/>
      <c r="VWA83" s="43"/>
      <c r="VWB83" s="43"/>
      <c r="VWC83" s="43"/>
      <c r="VWD83" s="43"/>
      <c r="VWE83" s="43"/>
      <c r="VWF83" s="43"/>
      <c r="VWG83" s="43"/>
      <c r="VWH83" s="43"/>
      <c r="VWI83" s="43"/>
      <c r="VWJ83" s="43"/>
      <c r="VWK83" s="43"/>
      <c r="VWL83" s="43"/>
      <c r="VWM83" s="43"/>
      <c r="VWN83" s="43"/>
      <c r="VWO83" s="43"/>
      <c r="VWP83" s="43"/>
      <c r="VWQ83" s="43"/>
      <c r="VWR83" s="43"/>
      <c r="VWS83" s="43"/>
      <c r="VWT83" s="43"/>
      <c r="VWU83" s="43"/>
      <c r="VWV83" s="43"/>
      <c r="VWW83" s="43"/>
      <c r="VWX83" s="43"/>
      <c r="VWY83" s="43"/>
      <c r="VWZ83" s="43"/>
      <c r="VXA83" s="43"/>
      <c r="VXB83" s="43"/>
      <c r="VXC83" s="43"/>
      <c r="VXD83" s="43"/>
      <c r="VXE83" s="43"/>
      <c r="VXF83" s="43"/>
      <c r="VXG83" s="43"/>
      <c r="VXH83" s="43"/>
      <c r="VXI83" s="43"/>
      <c r="VXJ83" s="43"/>
      <c r="VXK83" s="43"/>
      <c r="VXL83" s="43"/>
      <c r="VXM83" s="43"/>
      <c r="VXN83" s="43"/>
      <c r="VXO83" s="43"/>
      <c r="VXP83" s="43"/>
      <c r="VXQ83" s="43"/>
      <c r="VXR83" s="43"/>
      <c r="VXS83" s="43"/>
      <c r="VXT83" s="43"/>
      <c r="VXU83" s="43"/>
      <c r="VXV83" s="43"/>
      <c r="VXW83" s="43"/>
      <c r="VXX83" s="43"/>
      <c r="VXY83" s="43"/>
      <c r="VXZ83" s="43"/>
      <c r="VYA83" s="43"/>
      <c r="VYB83" s="43"/>
      <c r="VYC83" s="43"/>
      <c r="VYD83" s="43"/>
      <c r="VYE83" s="43"/>
      <c r="VYF83" s="43"/>
      <c r="VYG83" s="43"/>
      <c r="VYH83" s="43"/>
      <c r="VYI83" s="43"/>
      <c r="VYJ83" s="43"/>
      <c r="VYK83" s="43"/>
      <c r="VYL83" s="43"/>
      <c r="VYM83" s="43"/>
      <c r="VYN83" s="43"/>
      <c r="VYO83" s="43"/>
      <c r="VYP83" s="43"/>
      <c r="VYQ83" s="43"/>
      <c r="VYR83" s="43"/>
      <c r="VYS83" s="43"/>
      <c r="VYT83" s="43"/>
      <c r="VYU83" s="43"/>
      <c r="VYV83" s="43"/>
      <c r="VYW83" s="43"/>
      <c r="VYX83" s="43"/>
      <c r="VYY83" s="43"/>
      <c r="VYZ83" s="43"/>
      <c r="VZA83" s="43"/>
      <c r="VZB83" s="43"/>
      <c r="VZC83" s="43"/>
      <c r="VZD83" s="43"/>
      <c r="VZE83" s="43"/>
      <c r="VZF83" s="43"/>
      <c r="VZG83" s="43"/>
      <c r="VZH83" s="43"/>
      <c r="VZI83" s="43"/>
      <c r="VZJ83" s="43"/>
      <c r="VZK83" s="43"/>
      <c r="VZL83" s="43"/>
      <c r="VZM83" s="43"/>
      <c r="VZN83" s="43"/>
      <c r="VZO83" s="43"/>
      <c r="VZP83" s="43"/>
      <c r="VZQ83" s="43"/>
      <c r="VZR83" s="43"/>
      <c r="VZS83" s="43"/>
      <c r="VZT83" s="43"/>
      <c r="VZU83" s="43"/>
      <c r="VZV83" s="43"/>
      <c r="VZW83" s="43"/>
      <c r="VZX83" s="43"/>
      <c r="VZY83" s="43"/>
      <c r="VZZ83" s="43"/>
      <c r="WAA83" s="43"/>
      <c r="WAB83" s="43"/>
      <c r="WAC83" s="43"/>
      <c r="WAD83" s="43"/>
      <c r="WAE83" s="43"/>
      <c r="WAF83" s="43"/>
      <c r="WAG83" s="43"/>
      <c r="WAH83" s="43"/>
      <c r="WAI83" s="43"/>
      <c r="WAJ83" s="43"/>
      <c r="WAK83" s="43"/>
      <c r="WAL83" s="43"/>
      <c r="WAM83" s="43"/>
      <c r="WAN83" s="43"/>
      <c r="WAO83" s="43"/>
      <c r="WAP83" s="43"/>
      <c r="WAQ83" s="43"/>
      <c r="WAR83" s="43"/>
      <c r="WAS83" s="43"/>
      <c r="WAT83" s="43"/>
      <c r="WAU83" s="43"/>
      <c r="WAV83" s="43"/>
      <c r="WAW83" s="43"/>
      <c r="WAX83" s="43"/>
      <c r="WAY83" s="43"/>
      <c r="WAZ83" s="43"/>
      <c r="WBA83" s="43"/>
      <c r="WBB83" s="43"/>
      <c r="WBC83" s="43"/>
      <c r="WBD83" s="43"/>
      <c r="WBE83" s="43"/>
      <c r="WBF83" s="43"/>
      <c r="WBG83" s="43"/>
      <c r="WBH83" s="43"/>
      <c r="WBI83" s="43"/>
      <c r="WBJ83" s="43"/>
      <c r="WBK83" s="43"/>
      <c r="WBL83" s="43"/>
      <c r="WBM83" s="43"/>
      <c r="WBN83" s="43"/>
      <c r="WBO83" s="43"/>
      <c r="WBP83" s="43"/>
      <c r="WBQ83" s="43"/>
      <c r="WBR83" s="43"/>
      <c r="WBS83" s="43"/>
      <c r="WBT83" s="43"/>
      <c r="WBU83" s="43"/>
      <c r="WBV83" s="43"/>
      <c r="WBW83" s="43"/>
      <c r="WBX83" s="43"/>
      <c r="WBY83" s="43"/>
      <c r="WBZ83" s="43"/>
      <c r="WCA83" s="43"/>
      <c r="WCB83" s="43"/>
      <c r="WCC83" s="43"/>
      <c r="WCD83" s="43"/>
      <c r="WCE83" s="43"/>
      <c r="WCF83" s="43"/>
      <c r="WCG83" s="43"/>
      <c r="WCH83" s="43"/>
      <c r="WCI83" s="43"/>
      <c r="WCJ83" s="43"/>
      <c r="WCK83" s="43"/>
      <c r="WCL83" s="43"/>
      <c r="WCM83" s="43"/>
      <c r="WCN83" s="43"/>
      <c r="WCO83" s="43"/>
      <c r="WCP83" s="43"/>
      <c r="WCQ83" s="43"/>
      <c r="WCR83" s="43"/>
      <c r="WCS83" s="43"/>
      <c r="WCT83" s="43"/>
      <c r="WCU83" s="43"/>
      <c r="WCV83" s="43"/>
      <c r="WCW83" s="43"/>
      <c r="WCX83" s="43"/>
      <c r="WCY83" s="43"/>
      <c r="WCZ83" s="43"/>
      <c r="WDA83" s="43"/>
      <c r="WDB83" s="43"/>
      <c r="WDC83" s="43"/>
      <c r="WDD83" s="43"/>
      <c r="WDE83" s="43"/>
      <c r="WDF83" s="43"/>
      <c r="WDG83" s="43"/>
      <c r="WDH83" s="43"/>
      <c r="WDI83" s="43"/>
      <c r="WDJ83" s="43"/>
      <c r="WDK83" s="43"/>
      <c r="WDL83" s="43"/>
      <c r="WDM83" s="43"/>
      <c r="WDN83" s="43"/>
      <c r="WDO83" s="43"/>
      <c r="WDP83" s="43"/>
      <c r="WDQ83" s="43"/>
      <c r="WDR83" s="43"/>
      <c r="WDS83" s="43"/>
      <c r="WDT83" s="43"/>
      <c r="WDU83" s="43"/>
      <c r="WDV83" s="43"/>
      <c r="WDW83" s="43"/>
      <c r="WDX83" s="43"/>
      <c r="WDY83" s="43"/>
      <c r="WDZ83" s="43"/>
      <c r="WEA83" s="43"/>
      <c r="WEB83" s="43"/>
      <c r="WEC83" s="43"/>
      <c r="WED83" s="43"/>
      <c r="WEE83" s="43"/>
      <c r="WEF83" s="43"/>
      <c r="WEG83" s="43"/>
      <c r="WEH83" s="43"/>
      <c r="WEI83" s="43"/>
      <c r="WEJ83" s="43"/>
      <c r="WEK83" s="43"/>
      <c r="WEL83" s="43"/>
      <c r="WEM83" s="43"/>
      <c r="WEN83" s="43"/>
      <c r="WEO83" s="43"/>
      <c r="WEP83" s="43"/>
      <c r="WEQ83" s="43"/>
      <c r="WER83" s="43"/>
      <c r="WES83" s="43"/>
      <c r="WET83" s="43"/>
      <c r="WEU83" s="43"/>
      <c r="WEV83" s="43"/>
      <c r="WEW83" s="43"/>
      <c r="WEX83" s="43"/>
      <c r="WEY83" s="43"/>
      <c r="WEZ83" s="43"/>
      <c r="WFA83" s="43"/>
      <c r="WFB83" s="43"/>
      <c r="WFC83" s="43"/>
      <c r="WFD83" s="43"/>
      <c r="WFE83" s="43"/>
      <c r="WFF83" s="43"/>
      <c r="WFG83" s="43"/>
      <c r="WFH83" s="43"/>
      <c r="WFI83" s="43"/>
      <c r="WFJ83" s="43"/>
      <c r="WFK83" s="43"/>
      <c r="WFL83" s="43"/>
      <c r="WFM83" s="43"/>
      <c r="WFN83" s="43"/>
      <c r="WFO83" s="43"/>
      <c r="WFP83" s="43"/>
      <c r="WFQ83" s="43"/>
      <c r="WFR83" s="43"/>
      <c r="WFS83" s="43"/>
      <c r="WFT83" s="43"/>
      <c r="WFU83" s="43"/>
      <c r="WFV83" s="43"/>
      <c r="WFW83" s="43"/>
      <c r="WFX83" s="43"/>
      <c r="WFY83" s="43"/>
      <c r="WFZ83" s="43"/>
      <c r="WGA83" s="43"/>
      <c r="WGB83" s="43"/>
      <c r="WGC83" s="43"/>
      <c r="WGD83" s="43"/>
      <c r="WGE83" s="43"/>
      <c r="WGF83" s="43"/>
      <c r="WGG83" s="43"/>
      <c r="WGH83" s="43"/>
      <c r="WGI83" s="43"/>
      <c r="WGJ83" s="43"/>
      <c r="WGK83" s="43"/>
      <c r="WGL83" s="43"/>
      <c r="WGM83" s="43"/>
      <c r="WGN83" s="43"/>
      <c r="WGO83" s="43"/>
      <c r="WGP83" s="43"/>
      <c r="WGQ83" s="43"/>
      <c r="WGR83" s="43"/>
      <c r="WGS83" s="43"/>
      <c r="WGT83" s="43"/>
      <c r="WGU83" s="43"/>
      <c r="WGV83" s="43"/>
      <c r="WGW83" s="43"/>
      <c r="WGX83" s="43"/>
      <c r="WGY83" s="43"/>
      <c r="WGZ83" s="43"/>
      <c r="WHA83" s="43"/>
      <c r="WHB83" s="43"/>
      <c r="WHC83" s="43"/>
      <c r="WHD83" s="43"/>
      <c r="WHE83" s="43"/>
      <c r="WHF83" s="43"/>
      <c r="WHG83" s="43"/>
      <c r="WHH83" s="43"/>
      <c r="WHI83" s="43"/>
      <c r="WHJ83" s="43"/>
      <c r="WHK83" s="43"/>
      <c r="WHL83" s="43"/>
      <c r="WHM83" s="43"/>
      <c r="WHN83" s="43"/>
      <c r="WHO83" s="43"/>
      <c r="WHP83" s="43"/>
      <c r="WHQ83" s="43"/>
      <c r="WHR83" s="43"/>
      <c r="WHS83" s="43"/>
      <c r="WHT83" s="43"/>
      <c r="WHU83" s="43"/>
      <c r="WHV83" s="43"/>
      <c r="WHW83" s="43"/>
      <c r="WHX83" s="43"/>
      <c r="WHY83" s="43"/>
      <c r="WHZ83" s="43"/>
      <c r="WIA83" s="43"/>
      <c r="WIB83" s="43"/>
      <c r="WIC83" s="43"/>
      <c r="WID83" s="43"/>
      <c r="WIE83" s="43"/>
      <c r="WIF83" s="43"/>
      <c r="WIG83" s="43"/>
      <c r="WIH83" s="43"/>
      <c r="WII83" s="43"/>
      <c r="WIJ83" s="43"/>
      <c r="WIK83" s="43"/>
      <c r="WIL83" s="43"/>
      <c r="WIM83" s="43"/>
      <c r="WIN83" s="43"/>
      <c r="WIO83" s="43"/>
      <c r="WIP83" s="43"/>
      <c r="WIQ83" s="43"/>
      <c r="WIR83" s="43"/>
      <c r="WIS83" s="43"/>
      <c r="WIT83" s="43"/>
      <c r="WIU83" s="43"/>
      <c r="WIV83" s="43"/>
      <c r="WIW83" s="43"/>
      <c r="WIX83" s="43"/>
      <c r="WIY83" s="43"/>
      <c r="WIZ83" s="43"/>
      <c r="WJA83" s="43"/>
      <c r="WJB83" s="43"/>
      <c r="WJC83" s="43"/>
      <c r="WJD83" s="43"/>
      <c r="WJE83" s="43"/>
      <c r="WJF83" s="43"/>
      <c r="WJG83" s="43"/>
      <c r="WJH83" s="43"/>
      <c r="WJI83" s="43"/>
      <c r="WJJ83" s="43"/>
      <c r="WJK83" s="43"/>
      <c r="WJL83" s="43"/>
      <c r="WJM83" s="43"/>
      <c r="WJN83" s="43"/>
      <c r="WJO83" s="43"/>
      <c r="WJP83" s="43"/>
      <c r="WJQ83" s="43"/>
      <c r="WJR83" s="43"/>
      <c r="WJS83" s="43"/>
      <c r="WJT83" s="43"/>
      <c r="WJU83" s="43"/>
      <c r="WJV83" s="43"/>
      <c r="WJW83" s="43"/>
      <c r="WJX83" s="43"/>
      <c r="WJY83" s="43"/>
      <c r="WJZ83" s="43"/>
      <c r="WKA83" s="43"/>
      <c r="WKB83" s="43"/>
      <c r="WKC83" s="43"/>
      <c r="WKD83" s="43"/>
      <c r="WKE83" s="43"/>
      <c r="WKF83" s="43"/>
      <c r="WKG83" s="43"/>
      <c r="WKH83" s="43"/>
      <c r="WKI83" s="43"/>
      <c r="WKJ83" s="43"/>
      <c r="WKK83" s="43"/>
      <c r="WKL83" s="43"/>
      <c r="WKM83" s="43"/>
      <c r="WKN83" s="43"/>
      <c r="WKO83" s="43"/>
      <c r="WKP83" s="43"/>
      <c r="WKQ83" s="43"/>
      <c r="WKR83" s="43"/>
      <c r="WKS83" s="43"/>
      <c r="WKT83" s="43"/>
      <c r="WKU83" s="43"/>
      <c r="WKV83" s="43"/>
      <c r="WKW83" s="43"/>
      <c r="WKX83" s="43"/>
      <c r="WKY83" s="43"/>
      <c r="WKZ83" s="43"/>
      <c r="WLA83" s="43"/>
      <c r="WLB83" s="43"/>
      <c r="WLC83" s="43"/>
      <c r="WLD83" s="43"/>
      <c r="WLE83" s="43"/>
      <c r="WLF83" s="43"/>
      <c r="WLG83" s="43"/>
      <c r="WLH83" s="43"/>
      <c r="WLI83" s="43"/>
      <c r="WLJ83" s="43"/>
      <c r="WLK83" s="43"/>
      <c r="WLL83" s="43"/>
      <c r="WLM83" s="43"/>
      <c r="WLN83" s="43"/>
      <c r="WLO83" s="43"/>
      <c r="WLP83" s="43"/>
      <c r="WLQ83" s="43"/>
      <c r="WLR83" s="43"/>
      <c r="WLS83" s="43"/>
      <c r="WLT83" s="43"/>
      <c r="WLU83" s="43"/>
      <c r="WLV83" s="43"/>
      <c r="WLW83" s="43"/>
      <c r="WLX83" s="43"/>
      <c r="WLY83" s="43"/>
      <c r="WLZ83" s="43"/>
      <c r="WMA83" s="43"/>
      <c r="WMB83" s="43"/>
      <c r="WMC83" s="43"/>
      <c r="WMD83" s="43"/>
      <c r="WME83" s="43"/>
      <c r="WMF83" s="43"/>
      <c r="WMG83" s="43"/>
      <c r="WMH83" s="43"/>
      <c r="WMI83" s="43"/>
      <c r="WMJ83" s="43"/>
      <c r="WMK83" s="43"/>
      <c r="WML83" s="43"/>
      <c r="WMM83" s="43"/>
      <c r="WMN83" s="43"/>
      <c r="WMO83" s="43"/>
      <c r="WMP83" s="43"/>
      <c r="WMQ83" s="43"/>
      <c r="WMR83" s="43"/>
      <c r="WMS83" s="43"/>
      <c r="WMT83" s="43"/>
      <c r="WMU83" s="43"/>
      <c r="WMV83" s="43"/>
      <c r="WMW83" s="43"/>
      <c r="WMX83" s="43"/>
      <c r="WMY83" s="43"/>
      <c r="WMZ83" s="43"/>
      <c r="WNA83" s="43"/>
      <c r="WNB83" s="43"/>
      <c r="WNC83" s="43"/>
      <c r="WND83" s="43"/>
      <c r="WNE83" s="43"/>
      <c r="WNF83" s="43"/>
      <c r="WNG83" s="43"/>
      <c r="WNH83" s="43"/>
      <c r="WNI83" s="43"/>
      <c r="WNJ83" s="43"/>
      <c r="WNK83" s="43"/>
      <c r="WNL83" s="43"/>
      <c r="WNM83" s="43"/>
      <c r="WNN83" s="43"/>
      <c r="WNO83" s="43"/>
      <c r="WNP83" s="43"/>
      <c r="WNQ83" s="43"/>
      <c r="WNR83" s="43"/>
      <c r="WNS83" s="43"/>
      <c r="WNT83" s="43"/>
      <c r="WNU83" s="43"/>
      <c r="WNV83" s="43"/>
      <c r="WNW83" s="43"/>
      <c r="WNX83" s="43"/>
      <c r="WNY83" s="43"/>
      <c r="WNZ83" s="43"/>
      <c r="WOA83" s="43"/>
      <c r="WOB83" s="43"/>
      <c r="WOC83" s="43"/>
      <c r="WOD83" s="43"/>
      <c r="WOE83" s="43"/>
      <c r="WOF83" s="43"/>
      <c r="WOG83" s="43"/>
      <c r="WOH83" s="43"/>
      <c r="WOI83" s="43"/>
      <c r="WOJ83" s="43"/>
      <c r="WOK83" s="43"/>
      <c r="WOL83" s="43"/>
      <c r="WOM83" s="43"/>
      <c r="WON83" s="43"/>
      <c r="WOO83" s="43"/>
      <c r="WOP83" s="43"/>
      <c r="WOQ83" s="43"/>
      <c r="WOR83" s="43"/>
      <c r="WOS83" s="43"/>
      <c r="WOT83" s="43"/>
      <c r="WOU83" s="43"/>
      <c r="WOV83" s="43"/>
      <c r="WOW83" s="43"/>
      <c r="WOX83" s="43"/>
      <c r="WOY83" s="43"/>
      <c r="WOZ83" s="43"/>
      <c r="WPA83" s="43"/>
      <c r="WPB83" s="43"/>
      <c r="WPC83" s="43"/>
      <c r="WPD83" s="43"/>
      <c r="WPE83" s="43"/>
      <c r="WPF83" s="43"/>
      <c r="WPG83" s="43"/>
      <c r="WPH83" s="43"/>
      <c r="WPI83" s="43"/>
      <c r="WPJ83" s="43"/>
      <c r="WPK83" s="43"/>
      <c r="WPL83" s="43"/>
      <c r="WPM83" s="43"/>
      <c r="WPN83" s="43"/>
      <c r="WPO83" s="43"/>
      <c r="WPP83" s="43"/>
      <c r="WPQ83" s="43"/>
      <c r="WPR83" s="43"/>
      <c r="WPS83" s="43"/>
      <c r="WPT83" s="43"/>
      <c r="WPU83" s="43"/>
      <c r="WPV83" s="43"/>
      <c r="WPW83" s="43"/>
      <c r="WPX83" s="43"/>
      <c r="WPY83" s="43"/>
      <c r="WPZ83" s="43"/>
      <c r="WQA83" s="43"/>
      <c r="WQB83" s="43"/>
      <c r="WQC83" s="43"/>
      <c r="WQD83" s="43"/>
      <c r="WQE83" s="43"/>
      <c r="WQF83" s="43"/>
      <c r="WQG83" s="43"/>
      <c r="WQH83" s="43"/>
      <c r="WQI83" s="43"/>
      <c r="WQJ83" s="43"/>
      <c r="WQK83" s="43"/>
      <c r="WQL83" s="43"/>
      <c r="WQM83" s="43"/>
      <c r="WQN83" s="43"/>
      <c r="WQO83" s="43"/>
      <c r="WQP83" s="43"/>
      <c r="WQQ83" s="43"/>
      <c r="WQR83" s="43"/>
      <c r="WQS83" s="43"/>
      <c r="WQT83" s="43"/>
      <c r="WQU83" s="43"/>
      <c r="WQV83" s="43"/>
      <c r="WQW83" s="43"/>
      <c r="WQX83" s="43"/>
      <c r="WQY83" s="43"/>
      <c r="WQZ83" s="43"/>
      <c r="WRA83" s="43"/>
      <c r="WRB83" s="43"/>
      <c r="WRC83" s="43"/>
      <c r="WRD83" s="43"/>
      <c r="WRE83" s="43"/>
      <c r="WRF83" s="43"/>
      <c r="WRG83" s="43"/>
      <c r="WRH83" s="43"/>
      <c r="WRI83" s="43"/>
      <c r="WRJ83" s="43"/>
      <c r="WRK83" s="43"/>
      <c r="WRL83" s="43"/>
      <c r="WRM83" s="43"/>
      <c r="WRN83" s="43"/>
      <c r="WRO83" s="43"/>
      <c r="WRP83" s="43"/>
      <c r="WRQ83" s="43"/>
      <c r="WRR83" s="43"/>
      <c r="WRS83" s="43"/>
      <c r="WRT83" s="43"/>
      <c r="WRU83" s="43"/>
      <c r="WRV83" s="43"/>
      <c r="WRW83" s="43"/>
      <c r="WRX83" s="43"/>
      <c r="WRY83" s="43"/>
      <c r="WRZ83" s="43"/>
      <c r="WSA83" s="43"/>
      <c r="WSB83" s="43"/>
      <c r="WSC83" s="43"/>
      <c r="WSD83" s="43"/>
      <c r="WSE83" s="43"/>
      <c r="WSF83" s="43"/>
      <c r="WSG83" s="43"/>
      <c r="WSH83" s="43"/>
      <c r="WSI83" s="43"/>
      <c r="WSJ83" s="43"/>
      <c r="WSK83" s="43"/>
      <c r="WSL83" s="43"/>
      <c r="WSM83" s="43"/>
      <c r="WSN83" s="43"/>
      <c r="WSO83" s="43"/>
      <c r="WSP83" s="43"/>
      <c r="WSQ83" s="43"/>
      <c r="WSR83" s="43"/>
      <c r="WSS83" s="43"/>
      <c r="WST83" s="43"/>
      <c r="WSU83" s="43"/>
      <c r="WSV83" s="43"/>
      <c r="WSW83" s="43"/>
      <c r="WSX83" s="43"/>
      <c r="WSY83" s="43"/>
      <c r="WSZ83" s="43"/>
      <c r="WTA83" s="43"/>
      <c r="WTB83" s="43"/>
      <c r="WTC83" s="43"/>
      <c r="WTD83" s="43"/>
      <c r="WTE83" s="43"/>
      <c r="WTF83" s="43"/>
      <c r="WTG83" s="43"/>
      <c r="WTH83" s="43"/>
      <c r="WTI83" s="43"/>
      <c r="WTJ83" s="43"/>
      <c r="WTK83" s="43"/>
      <c r="WTL83" s="43"/>
      <c r="WTM83" s="43"/>
      <c r="WTN83" s="43"/>
      <c r="WTO83" s="43"/>
      <c r="WTP83" s="43"/>
      <c r="WTQ83" s="43"/>
      <c r="WTR83" s="43"/>
      <c r="WTS83" s="43"/>
      <c r="WTT83" s="43"/>
      <c r="WTU83" s="43"/>
      <c r="WTV83" s="43"/>
      <c r="WTW83" s="43"/>
      <c r="WTX83" s="43"/>
      <c r="WTY83" s="43"/>
      <c r="WTZ83" s="43"/>
      <c r="WUA83" s="43"/>
      <c r="WUB83" s="43"/>
      <c r="WUC83" s="43"/>
      <c r="WUD83" s="43"/>
      <c r="WUE83" s="43"/>
      <c r="WUF83" s="43"/>
      <c r="WUG83" s="43"/>
      <c r="WUH83" s="43"/>
      <c r="WUI83" s="43"/>
      <c r="WUJ83" s="43"/>
      <c r="WUK83" s="43"/>
      <c r="WUL83" s="43"/>
      <c r="WUM83" s="43"/>
      <c r="WUN83" s="43"/>
      <c r="WUO83" s="43"/>
      <c r="WUP83" s="43"/>
      <c r="WUQ83" s="43"/>
      <c r="WUR83" s="43"/>
      <c r="WUS83" s="43"/>
      <c r="WUT83" s="43"/>
      <c r="WUU83" s="43"/>
      <c r="WUV83" s="43"/>
      <c r="WUW83" s="43"/>
      <c r="WUX83" s="43"/>
      <c r="WUY83" s="43"/>
      <c r="WUZ83" s="43"/>
      <c r="WVA83" s="43"/>
      <c r="WVB83" s="43"/>
      <c r="WVC83" s="43"/>
      <c r="WVD83" s="43"/>
      <c r="WVE83" s="43"/>
      <c r="WVF83" s="43"/>
      <c r="WVG83" s="43"/>
      <c r="WVH83" s="43"/>
      <c r="WVI83" s="43"/>
      <c r="WVJ83" s="43"/>
      <c r="WVK83" s="43"/>
      <c r="WVL83" s="43"/>
      <c r="WVM83" s="43"/>
      <c r="WVN83" s="43"/>
      <c r="WVO83" s="43"/>
      <c r="WVP83" s="43"/>
      <c r="WVQ83" s="43"/>
      <c r="WVR83" s="43"/>
      <c r="WVS83" s="43"/>
      <c r="WVT83" s="43"/>
      <c r="WVU83" s="43"/>
      <c r="WVV83" s="43"/>
      <c r="WVW83" s="43"/>
      <c r="WVX83" s="43"/>
      <c r="WVY83" s="43"/>
      <c r="WVZ83" s="43"/>
      <c r="WWA83" s="43"/>
      <c r="WWB83" s="43"/>
      <c r="WWC83" s="43"/>
      <c r="WWD83" s="43"/>
      <c r="WWE83" s="43"/>
      <c r="WWF83" s="43"/>
      <c r="WWG83" s="43"/>
      <c r="WWH83" s="43"/>
      <c r="WWI83" s="43"/>
      <c r="WWJ83" s="43"/>
      <c r="WWK83" s="43"/>
      <c r="WWL83" s="43"/>
      <c r="WWM83" s="43"/>
      <c r="WWN83" s="43"/>
      <c r="WWO83" s="43"/>
      <c r="WWP83" s="43"/>
      <c r="WWQ83" s="43"/>
      <c r="WWR83" s="43"/>
      <c r="WWS83" s="43"/>
      <c r="WWT83" s="43"/>
      <c r="WWU83" s="43"/>
      <c r="WWV83" s="43"/>
      <c r="WWW83" s="43"/>
      <c r="WWX83" s="43"/>
      <c r="WWY83" s="43"/>
      <c r="WWZ83" s="43"/>
      <c r="WXA83" s="43"/>
      <c r="WXB83" s="43"/>
      <c r="WXC83" s="43"/>
      <c r="WXD83" s="43"/>
      <c r="WXE83" s="43"/>
      <c r="WXF83" s="43"/>
      <c r="WXG83" s="43"/>
      <c r="WXH83" s="43"/>
      <c r="WXI83" s="43"/>
      <c r="WXJ83" s="43"/>
      <c r="WXK83" s="43"/>
      <c r="WXL83" s="43"/>
      <c r="WXM83" s="43"/>
      <c r="WXN83" s="43"/>
      <c r="WXO83" s="43"/>
      <c r="WXP83" s="43"/>
      <c r="WXQ83" s="43"/>
      <c r="WXR83" s="43"/>
      <c r="WXS83" s="43"/>
      <c r="WXT83" s="43"/>
      <c r="WXU83" s="43"/>
      <c r="WXV83" s="43"/>
      <c r="WXW83" s="43"/>
      <c r="WXX83" s="43"/>
      <c r="WXY83" s="43"/>
      <c r="WXZ83" s="43"/>
      <c r="WYA83" s="43"/>
      <c r="WYB83" s="43"/>
      <c r="WYC83" s="43"/>
      <c r="WYD83" s="43"/>
      <c r="WYE83" s="43"/>
      <c r="WYF83" s="43"/>
      <c r="WYG83" s="43"/>
      <c r="WYH83" s="43"/>
      <c r="WYI83" s="43"/>
      <c r="WYJ83" s="43"/>
      <c r="WYK83" s="43"/>
      <c r="WYL83" s="43"/>
      <c r="WYM83" s="43"/>
      <c r="WYN83" s="43"/>
      <c r="WYO83" s="43"/>
      <c r="WYP83" s="43"/>
      <c r="WYQ83" s="43"/>
      <c r="WYR83" s="43"/>
      <c r="WYS83" s="43"/>
      <c r="WYT83" s="43"/>
      <c r="WYU83" s="43"/>
      <c r="WYV83" s="43"/>
      <c r="WYW83" s="43"/>
      <c r="WYX83" s="43"/>
      <c r="WYY83" s="43"/>
      <c r="WYZ83" s="43"/>
      <c r="WZA83" s="43"/>
      <c r="WZB83" s="43"/>
      <c r="WZC83" s="43"/>
      <c r="WZD83" s="43"/>
      <c r="WZE83" s="43"/>
      <c r="WZF83" s="43"/>
      <c r="WZG83" s="43"/>
      <c r="WZH83" s="43"/>
      <c r="WZI83" s="43"/>
      <c r="WZJ83" s="43"/>
      <c r="WZK83" s="43"/>
      <c r="WZL83" s="43"/>
      <c r="WZM83" s="43"/>
      <c r="WZN83" s="43"/>
      <c r="WZO83" s="43"/>
      <c r="WZP83" s="43"/>
      <c r="WZQ83" s="43"/>
      <c r="WZR83" s="43"/>
      <c r="WZS83" s="43"/>
      <c r="WZT83" s="43"/>
      <c r="WZU83" s="43"/>
      <c r="WZV83" s="43"/>
      <c r="WZW83" s="43"/>
      <c r="WZX83" s="43"/>
      <c r="WZY83" s="43"/>
      <c r="WZZ83" s="43"/>
      <c r="XAA83" s="43"/>
      <c r="XAB83" s="43"/>
      <c r="XAC83" s="43"/>
      <c r="XAD83" s="43"/>
      <c r="XAE83" s="43"/>
      <c r="XAF83" s="43"/>
      <c r="XAG83" s="43"/>
      <c r="XAH83" s="43"/>
      <c r="XAI83" s="43"/>
      <c r="XAJ83" s="43"/>
      <c r="XAK83" s="43"/>
      <c r="XAL83" s="43"/>
      <c r="XAM83" s="43"/>
      <c r="XAN83" s="43"/>
      <c r="XAO83" s="43"/>
      <c r="XAP83" s="43"/>
      <c r="XAQ83" s="43"/>
      <c r="XAR83" s="43"/>
      <c r="XAS83" s="43"/>
      <c r="XAT83" s="43"/>
      <c r="XAU83" s="43"/>
      <c r="XAV83" s="43"/>
      <c r="XAW83" s="43"/>
      <c r="XAX83" s="43"/>
      <c r="XAY83" s="43"/>
      <c r="XAZ83" s="43"/>
      <c r="XBA83" s="43"/>
      <c r="XBB83" s="43"/>
      <c r="XBC83" s="43"/>
      <c r="XBD83" s="43"/>
      <c r="XBE83" s="43"/>
      <c r="XBF83" s="43"/>
      <c r="XBG83" s="43"/>
      <c r="XBH83" s="43"/>
      <c r="XBI83" s="43"/>
      <c r="XBJ83" s="43"/>
      <c r="XBK83" s="43"/>
      <c r="XBL83" s="43"/>
      <c r="XBM83" s="43"/>
      <c r="XBN83" s="43"/>
      <c r="XBO83" s="43"/>
      <c r="XBP83" s="43"/>
      <c r="XBQ83" s="43"/>
      <c r="XBR83" s="43"/>
      <c r="XBS83" s="43"/>
      <c r="XBT83" s="43"/>
      <c r="XBU83" s="43"/>
      <c r="XBV83" s="43"/>
      <c r="XBW83" s="43"/>
      <c r="XBX83" s="43"/>
      <c r="XBY83" s="43"/>
      <c r="XBZ83" s="43"/>
      <c r="XCA83" s="43"/>
      <c r="XCB83" s="43"/>
      <c r="XCC83" s="43"/>
      <c r="XCD83" s="43"/>
      <c r="XCE83" s="43"/>
      <c r="XCF83" s="43"/>
      <c r="XCG83" s="43"/>
      <c r="XCH83" s="43"/>
      <c r="XCI83" s="43"/>
      <c r="XCJ83" s="43"/>
      <c r="XCK83" s="43"/>
      <c r="XCL83" s="43"/>
      <c r="XCM83" s="43"/>
      <c r="XCN83" s="43"/>
      <c r="XCO83" s="43"/>
      <c r="XCP83" s="43"/>
      <c r="XCQ83" s="43"/>
      <c r="XCR83" s="43"/>
      <c r="XCS83" s="43"/>
      <c r="XCT83" s="43"/>
      <c r="XCU83" s="43"/>
      <c r="XCV83" s="43"/>
      <c r="XCW83" s="43"/>
      <c r="XCX83" s="43"/>
      <c r="XCY83" s="43"/>
      <c r="XCZ83" s="43"/>
      <c r="XDA83" s="43"/>
      <c r="XDB83" s="43"/>
      <c r="XDC83" s="43"/>
      <c r="XDD83" s="43"/>
      <c r="XDE83" s="43"/>
      <c r="XDF83" s="43"/>
      <c r="XDG83" s="43"/>
      <c r="XDH83" s="43"/>
      <c r="XDI83" s="43"/>
      <c r="XDJ83" s="43"/>
      <c r="XDK83" s="43"/>
      <c r="XDL83" s="43"/>
      <c r="XDM83" s="43"/>
      <c r="XDN83" s="43"/>
      <c r="XDO83" s="43"/>
      <c r="XDP83" s="43"/>
      <c r="XDQ83" s="43"/>
      <c r="XDR83" s="43"/>
      <c r="XDS83" s="43"/>
      <c r="XDT83" s="43"/>
      <c r="XDU83" s="43"/>
      <c r="XDV83" s="43"/>
      <c r="XDW83" s="43"/>
      <c r="XDX83" s="43"/>
      <c r="XDY83" s="43"/>
      <c r="XDZ83" s="43"/>
      <c r="XEA83" s="43"/>
      <c r="XEB83" s="43"/>
      <c r="XEC83" s="43"/>
      <c r="XED83" s="43"/>
      <c r="XEE83" s="43"/>
      <c r="XEF83" s="43"/>
      <c r="XEG83" s="43"/>
      <c r="XEH83" s="43"/>
      <c r="XEI83" s="43"/>
      <c r="XEJ83" s="43"/>
      <c r="XEK83" s="43"/>
      <c r="XEL83" s="43"/>
      <c r="XEM83" s="43"/>
      <c r="XEN83" s="43"/>
      <c r="XEO83" s="43"/>
      <c r="XEP83" s="43"/>
      <c r="XEQ83" s="43"/>
      <c r="XER83" s="43"/>
      <c r="XES83" s="43"/>
      <c r="XET83" s="43"/>
      <c r="XEU83" s="43"/>
      <c r="XEV83" s="43"/>
      <c r="XEW83" s="43"/>
      <c r="XEX83" s="43"/>
      <c r="XEY83" s="43"/>
      <c r="XEZ83" s="43"/>
      <c r="XFA83" s="43"/>
      <c r="XFB83" s="43"/>
      <c r="XFC83" s="43"/>
      <c r="XFD83" s="43"/>
    </row>
    <row r="84" spans="1:16384" ht="30" x14ac:dyDescent="0.25">
      <c r="A84" s="25" t="str">
        <f>Matrix!A84</f>
        <v>Chemeketa Community College</v>
      </c>
      <c r="B84" s="25" t="str">
        <f>Matrix!B84</f>
        <v>Renewable Energy Management AAS</v>
      </c>
      <c r="C84" s="25" t="str">
        <f>Matrix!C84</f>
        <v>OR</v>
      </c>
      <c r="D84" s="25" t="str">
        <f>Matrix!D84</f>
        <v>CTC</v>
      </c>
      <c r="E84" s="25" t="str">
        <f>Matrix!E84</f>
        <v>2 year</v>
      </c>
      <c r="F84" s="25"/>
      <c r="G84" s="33"/>
      <c r="H84" s="33"/>
      <c r="I84" s="33" t="s">
        <v>1049</v>
      </c>
      <c r="J84" s="20" t="s">
        <v>205</v>
      </c>
      <c r="K84" s="21" t="s">
        <v>206</v>
      </c>
      <c r="L84" s="20" t="s">
        <v>207</v>
      </c>
      <c r="M84" s="22" t="s">
        <v>1010</v>
      </c>
      <c r="N84" s="18"/>
      <c r="O84" s="1"/>
      <c r="P84" s="17">
        <v>102</v>
      </c>
      <c r="Q84" s="52" t="s">
        <v>1011</v>
      </c>
      <c r="R84" s="15">
        <v>41078</v>
      </c>
    </row>
    <row r="85" spans="1:16384" x14ac:dyDescent="0.25">
      <c r="A85" s="25" t="str">
        <f>Matrix!A85</f>
        <v>Clackamas Community College</v>
      </c>
      <c r="B85" s="25" t="str">
        <f>Matrix!B85</f>
        <v xml:space="preserve">Electrician Apprentice Technologies AAS  </v>
      </c>
      <c r="C85" s="25" t="str">
        <f>Matrix!C85</f>
        <v>OR</v>
      </c>
      <c r="D85" s="25" t="str">
        <f>Matrix!D85</f>
        <v>Apprentice</v>
      </c>
      <c r="E85" s="25" t="str">
        <f>Matrix!E85</f>
        <v>2 year</v>
      </c>
      <c r="F85" s="25"/>
      <c r="G85" s="33"/>
      <c r="H85" s="33"/>
      <c r="I85" s="33" t="s">
        <v>213</v>
      </c>
      <c r="J85" s="14" t="s">
        <v>223</v>
      </c>
      <c r="K85" s="21"/>
      <c r="L85" s="25" t="s">
        <v>1054</v>
      </c>
      <c r="M85" s="43" t="s">
        <v>1055</v>
      </c>
      <c r="N85" s="18"/>
      <c r="O85" s="1"/>
      <c r="P85" s="2">
        <v>104</v>
      </c>
      <c r="Q85" s="21" t="s">
        <v>208</v>
      </c>
      <c r="R85" s="15">
        <v>41078</v>
      </c>
    </row>
    <row r="86" spans="1:16384" x14ac:dyDescent="0.25">
      <c r="A86" s="25" t="str">
        <f>Matrix!A86</f>
        <v>Clackamas Community College</v>
      </c>
      <c r="B86" s="25" t="str">
        <f>Matrix!B86</f>
        <v>Electrician Apprentice Technologies Certificate</v>
      </c>
      <c r="C86" s="25" t="str">
        <f>Matrix!C86</f>
        <v>OR</v>
      </c>
      <c r="D86" s="25" t="str">
        <f>Matrix!D86</f>
        <v>Apprentice</v>
      </c>
      <c r="E86" s="25" t="str">
        <f>Matrix!E86</f>
        <v>1 year</v>
      </c>
      <c r="F86" s="25"/>
      <c r="G86" s="33"/>
      <c r="H86" s="33"/>
      <c r="I86" s="33" t="s">
        <v>213</v>
      </c>
      <c r="J86" s="14" t="s">
        <v>223</v>
      </c>
      <c r="K86" s="25"/>
      <c r="L86" s="25" t="s">
        <v>1056</v>
      </c>
      <c r="M86" s="43" t="s">
        <v>1055</v>
      </c>
      <c r="N86" s="25" t="s">
        <v>212</v>
      </c>
      <c r="O86" s="1"/>
      <c r="P86" s="2"/>
      <c r="Q86" s="1"/>
      <c r="R86" s="40">
        <v>41078</v>
      </c>
    </row>
    <row r="87" spans="1:16384" ht="30" x14ac:dyDescent="0.25">
      <c r="A87" s="25" t="str">
        <f>Matrix!A87</f>
        <v>Clackamas Community College</v>
      </c>
      <c r="B87" s="25" t="str">
        <f>Matrix!B87</f>
        <v xml:space="preserve">Electronics Engineering Technology AAS  </v>
      </c>
      <c r="C87" s="25" t="str">
        <f>Matrix!C87</f>
        <v>OR</v>
      </c>
      <c r="D87" s="25" t="str">
        <f>Matrix!D87</f>
        <v>CTC</v>
      </c>
      <c r="E87" s="25" t="str">
        <f>Matrix!E87</f>
        <v>2 year</v>
      </c>
      <c r="F87" s="25"/>
      <c r="G87" s="33"/>
      <c r="H87" s="33"/>
      <c r="I87" s="33" t="s">
        <v>1053</v>
      </c>
      <c r="J87" s="25" t="s">
        <v>218</v>
      </c>
      <c r="K87" s="25"/>
      <c r="L87" s="25" t="s">
        <v>217</v>
      </c>
      <c r="M87" s="25"/>
      <c r="N87" s="51" t="s">
        <v>1052</v>
      </c>
      <c r="O87" s="1"/>
      <c r="P87" s="2"/>
      <c r="Q87" s="1"/>
      <c r="R87" s="15">
        <v>41078</v>
      </c>
    </row>
    <row r="88" spans="1:16384" ht="30" x14ac:dyDescent="0.25">
      <c r="A88" s="25" t="str">
        <f>Matrix!A88</f>
        <v>Clackamas Community College</v>
      </c>
      <c r="B88" s="25" t="str">
        <f>Matrix!B88</f>
        <v xml:space="preserve">Electronics Engineering Technology Certificate </v>
      </c>
      <c r="C88" s="25" t="str">
        <f>Matrix!C88</f>
        <v>OR</v>
      </c>
      <c r="D88" s="25" t="str">
        <f>Matrix!D88</f>
        <v>CTC</v>
      </c>
      <c r="E88" s="25" t="str">
        <f>Matrix!E88</f>
        <v>1 year</v>
      </c>
      <c r="F88" s="25"/>
      <c r="G88" s="33"/>
      <c r="H88" s="33"/>
      <c r="I88" s="33" t="s">
        <v>213</v>
      </c>
      <c r="J88" s="25" t="s">
        <v>219</v>
      </c>
      <c r="K88" s="25"/>
      <c r="L88" s="25" t="s">
        <v>221</v>
      </c>
      <c r="M88" s="25" t="s">
        <v>220</v>
      </c>
      <c r="N88" s="1" t="s">
        <v>222</v>
      </c>
      <c r="O88" s="1"/>
      <c r="P88" s="2">
        <v>96</v>
      </c>
      <c r="Q88" s="1"/>
      <c r="R88" s="15">
        <v>41078</v>
      </c>
    </row>
    <row r="89" spans="1:16384" x14ac:dyDescent="0.25">
      <c r="A89" s="25" t="str">
        <f>Matrix!A89</f>
        <v>Clackamas Community College</v>
      </c>
      <c r="B89" s="25" t="str">
        <f>Matrix!B89</f>
        <v>Energy &amp; Resource Management AAS</v>
      </c>
      <c r="C89" s="25" t="str">
        <f>Matrix!C89</f>
        <v>OR</v>
      </c>
      <c r="D89" s="25" t="str">
        <f>Matrix!D89</f>
        <v>CTC</v>
      </c>
      <c r="E89" s="25" t="str">
        <f>Matrix!E89</f>
        <v>2 year</v>
      </c>
      <c r="F89" s="25"/>
      <c r="G89" s="33"/>
      <c r="H89" s="33"/>
      <c r="I89" s="33" t="s">
        <v>213</v>
      </c>
      <c r="J89" s="25" t="s">
        <v>219</v>
      </c>
      <c r="K89" s="25"/>
      <c r="L89" s="25" t="s">
        <v>221</v>
      </c>
      <c r="M89" s="25" t="s">
        <v>220</v>
      </c>
      <c r="N89" s="25"/>
      <c r="O89" s="1"/>
      <c r="P89" s="2">
        <v>48</v>
      </c>
      <c r="Q89" s="1"/>
      <c r="R89" s="15">
        <v>41078</v>
      </c>
    </row>
    <row r="90" spans="1:16384" x14ac:dyDescent="0.25">
      <c r="A90" s="25" t="str">
        <f>Matrix!A90</f>
        <v>Clackamas Community College</v>
      </c>
      <c r="B90" s="25" t="str">
        <f>Matrix!B90</f>
        <v>Energy &amp; Resource Management Certificate</v>
      </c>
      <c r="C90" s="25" t="str">
        <f>Matrix!C90</f>
        <v>OR</v>
      </c>
      <c r="D90" s="25" t="str">
        <f>Matrix!D90</f>
        <v>CTC</v>
      </c>
      <c r="E90" s="25" t="str">
        <f>Matrix!E90</f>
        <v>1 year</v>
      </c>
      <c r="F90" s="25"/>
      <c r="G90" s="33"/>
      <c r="H90" s="33"/>
      <c r="I90" s="33" t="s">
        <v>213</v>
      </c>
      <c r="J90" s="25" t="s">
        <v>223</v>
      </c>
      <c r="K90" s="25"/>
      <c r="L90" s="25" t="s">
        <v>224</v>
      </c>
      <c r="M90" s="25" t="s">
        <v>225</v>
      </c>
      <c r="N90" s="1"/>
      <c r="O90" s="1"/>
      <c r="P90" s="2">
        <v>48</v>
      </c>
      <c r="Q90" s="1" t="s">
        <v>625</v>
      </c>
      <c r="R90" s="15">
        <v>41078</v>
      </c>
    </row>
    <row r="91" spans="1:16384" x14ac:dyDescent="0.25">
      <c r="A91" s="25" t="str">
        <f>Matrix!A91</f>
        <v>Clackamas Community College</v>
      </c>
      <c r="B91" s="25" t="str">
        <f>Matrix!B91</f>
        <v>Energy Systems Maintenance Technician</v>
      </c>
      <c r="C91" s="25" t="str">
        <f>Matrix!C91</f>
        <v>OR</v>
      </c>
      <c r="D91" s="25" t="str">
        <f>Matrix!D91</f>
        <v>CTC</v>
      </c>
      <c r="E91" s="25" t="str">
        <f>Matrix!E91</f>
        <v>1 year</v>
      </c>
      <c r="F91" s="25"/>
      <c r="G91" s="33"/>
      <c r="H91" s="33"/>
      <c r="I91" s="33" t="s">
        <v>213</v>
      </c>
      <c r="J91" s="25" t="s">
        <v>215</v>
      </c>
      <c r="K91" s="25"/>
      <c r="L91" s="25" t="s">
        <v>216</v>
      </c>
      <c r="M91" s="25"/>
      <c r="N91" s="25"/>
      <c r="O91" s="1"/>
      <c r="P91" s="2"/>
      <c r="Q91" s="1"/>
      <c r="R91" s="15">
        <v>41078</v>
      </c>
    </row>
    <row r="92" spans="1:16384" ht="30" x14ac:dyDescent="0.25">
      <c r="A92" s="25" t="str">
        <f>Matrix!A92</f>
        <v>Clackamas Community College</v>
      </c>
      <c r="B92" s="25" t="str">
        <f>Matrix!B92</f>
        <v>Limited Electrician Apprentice Technologies Certificate</v>
      </c>
      <c r="C92" s="25" t="str">
        <f>Matrix!C92</f>
        <v>OR</v>
      </c>
      <c r="D92" s="25" t="str">
        <f>Matrix!D92</f>
        <v>Apprentice</v>
      </c>
      <c r="E92" s="25" t="str">
        <f>Matrix!E92</f>
        <v>Short-term</v>
      </c>
      <c r="F92" s="25"/>
      <c r="G92" s="33"/>
      <c r="H92" s="33"/>
      <c r="I92" s="33" t="s">
        <v>213</v>
      </c>
      <c r="J92" s="25" t="s">
        <v>223</v>
      </c>
      <c r="K92" s="25"/>
      <c r="L92" s="25" t="s">
        <v>224</v>
      </c>
      <c r="M92" s="25" t="s">
        <v>225</v>
      </c>
      <c r="N92" s="25"/>
      <c r="O92" s="1"/>
      <c r="P92" s="2">
        <v>97</v>
      </c>
      <c r="Q92" s="1" t="s">
        <v>227</v>
      </c>
      <c r="R92" s="15">
        <v>41078</v>
      </c>
    </row>
    <row r="93" spans="1:16384" ht="30" x14ac:dyDescent="0.25">
      <c r="A93" s="25" t="str">
        <f>Matrix!A93</f>
        <v>Clackamas Community College</v>
      </c>
      <c r="B93" s="25" t="str">
        <f>Matrix!B93</f>
        <v>Renewable Energy Systems Technology AAS Degree</v>
      </c>
      <c r="C93" s="25" t="str">
        <f>Matrix!C93</f>
        <v>OR</v>
      </c>
      <c r="D93" s="25" t="str">
        <f>Matrix!D93</f>
        <v>CTC</v>
      </c>
      <c r="E93" s="25" t="str">
        <f>Matrix!E93</f>
        <v>2 year</v>
      </c>
      <c r="F93" s="25"/>
      <c r="G93" s="33"/>
      <c r="H93" s="33"/>
      <c r="I93" s="33" t="s">
        <v>962</v>
      </c>
      <c r="J93" s="25" t="s">
        <v>223</v>
      </c>
      <c r="K93" s="25"/>
      <c r="L93" s="25" t="s">
        <v>224</v>
      </c>
      <c r="M93" s="25" t="s">
        <v>225</v>
      </c>
      <c r="N93" s="25"/>
      <c r="O93" s="1"/>
      <c r="P93" s="2">
        <v>48</v>
      </c>
      <c r="Q93" s="1" t="s">
        <v>227</v>
      </c>
      <c r="R93" s="15">
        <v>41078</v>
      </c>
    </row>
    <row r="94" spans="1:16384" x14ac:dyDescent="0.25">
      <c r="A94" s="25" t="str">
        <f>Matrix!A94</f>
        <v>Clackamas Community College</v>
      </c>
      <c r="B94" s="25" t="str">
        <f>Matrix!B94</f>
        <v>Renewable Energy Systems Technology Certificate</v>
      </c>
      <c r="C94" s="25" t="str">
        <f>Matrix!C94</f>
        <v>OR</v>
      </c>
      <c r="D94" s="25" t="str">
        <f>Matrix!D94</f>
        <v>CTC</v>
      </c>
      <c r="E94" s="25" t="str">
        <f>Matrix!E94</f>
        <v>1 year</v>
      </c>
      <c r="F94" s="25"/>
      <c r="G94" s="33"/>
      <c r="H94" s="33"/>
      <c r="I94" s="33" t="s">
        <v>962</v>
      </c>
      <c r="J94" s="25" t="s">
        <v>219</v>
      </c>
      <c r="K94" s="25"/>
      <c r="L94" s="25" t="s">
        <v>221</v>
      </c>
      <c r="M94" s="25" t="s">
        <v>220</v>
      </c>
      <c r="N94" s="25"/>
      <c r="O94" s="1"/>
      <c r="P94" s="2">
        <v>48</v>
      </c>
      <c r="Q94" s="1"/>
      <c r="R94" s="15">
        <v>41078</v>
      </c>
    </row>
    <row r="95" spans="1:16384" x14ac:dyDescent="0.25">
      <c r="A95" s="25" t="str">
        <f>Matrix!A95</f>
        <v>Clackamas Community College</v>
      </c>
      <c r="B95" s="25" t="str">
        <f>Matrix!B95</f>
        <v>Utility Trade Preparation: Lineworker Certificate</v>
      </c>
      <c r="C95" s="25" t="str">
        <f>Matrix!C95</f>
        <v>OR</v>
      </c>
      <c r="D95" s="25" t="str">
        <f>Matrix!D95</f>
        <v>CTC</v>
      </c>
      <c r="E95" s="25" t="str">
        <f>Matrix!E95</f>
        <v>1 year</v>
      </c>
      <c r="F95" s="25"/>
      <c r="G95" s="33"/>
      <c r="H95" s="33"/>
      <c r="I95" s="33" t="s">
        <v>213</v>
      </c>
      <c r="J95" s="25" t="s">
        <v>219</v>
      </c>
      <c r="K95" s="25"/>
      <c r="L95" s="25" t="s">
        <v>221</v>
      </c>
      <c r="M95" s="25" t="s">
        <v>220</v>
      </c>
      <c r="N95" s="25"/>
      <c r="O95" s="1"/>
      <c r="P95" s="2">
        <v>30</v>
      </c>
      <c r="Q95" s="1"/>
      <c r="R95" s="15">
        <v>41078</v>
      </c>
    </row>
    <row r="96" spans="1:16384" x14ac:dyDescent="0.25">
      <c r="A96" s="25" t="str">
        <f>Matrix!A96</f>
        <v>Clackamas Community College</v>
      </c>
      <c r="B96" s="25" t="str">
        <f>Matrix!B96</f>
        <v>Utility Workforce Readiness: Career Pathway Certificate</v>
      </c>
      <c r="C96" s="25" t="str">
        <f>Matrix!C96</f>
        <v>OR</v>
      </c>
      <c r="D96" s="25" t="str">
        <f>Matrix!D96</f>
        <v>CTC</v>
      </c>
      <c r="E96" s="25" t="str">
        <f>Matrix!E96</f>
        <v>Short-term</v>
      </c>
      <c r="F96" s="25"/>
      <c r="G96" s="33"/>
      <c r="H96" s="33"/>
      <c r="I96" s="33" t="s">
        <v>213</v>
      </c>
      <c r="J96" s="25"/>
      <c r="K96" s="25" t="s">
        <v>218</v>
      </c>
      <c r="L96" s="25" t="s">
        <v>627</v>
      </c>
      <c r="M96" s="25"/>
      <c r="N96" s="1"/>
      <c r="O96" s="1"/>
      <c r="P96" s="2">
        <v>25</v>
      </c>
      <c r="Q96" s="1"/>
      <c r="R96" s="15">
        <v>41078</v>
      </c>
    </row>
    <row r="97" spans="1:19" x14ac:dyDescent="0.25">
      <c r="A97" s="25" t="str">
        <f>Matrix!A97</f>
        <v>Clackamas Community College</v>
      </c>
      <c r="B97" s="25" t="str">
        <f>Matrix!B97</f>
        <v>Wind Energy Composites Technician</v>
      </c>
      <c r="C97" s="25" t="str">
        <f>Matrix!C97</f>
        <v>OR</v>
      </c>
      <c r="D97" s="25" t="str">
        <f>Matrix!D97</f>
        <v>CTC</v>
      </c>
      <c r="E97" s="25" t="str">
        <f>Matrix!E97</f>
        <v>Short-term</v>
      </c>
      <c r="F97" s="25"/>
      <c r="G97" s="1"/>
      <c r="H97" s="1"/>
      <c r="I97" s="33" t="s">
        <v>213</v>
      </c>
      <c r="J97" s="25"/>
      <c r="K97" s="25"/>
      <c r="L97" s="25"/>
      <c r="M97" s="25"/>
      <c r="N97" s="25"/>
      <c r="O97" s="1"/>
      <c r="P97" s="2"/>
      <c r="Q97" s="1"/>
      <c r="R97" s="15">
        <v>41078</v>
      </c>
    </row>
    <row r="98" spans="1:19" x14ac:dyDescent="0.25">
      <c r="A98" s="25" t="str">
        <f>Matrix!A98</f>
        <v>Clatsop Community College</v>
      </c>
      <c r="B98" s="25" t="str">
        <f>Matrix!B98</f>
        <v>Sustainable Energy Technician</v>
      </c>
      <c r="C98" s="25" t="str">
        <f>Matrix!C98</f>
        <v>OR</v>
      </c>
      <c r="D98" s="25" t="str">
        <f>Matrix!D98</f>
        <v>CTC</v>
      </c>
      <c r="E98" s="25" t="str">
        <f>Matrix!E98</f>
        <v>1 year</v>
      </c>
      <c r="F98" s="25"/>
      <c r="G98" s="33"/>
      <c r="H98" s="33"/>
      <c r="I98" s="53"/>
      <c r="J98" s="14" t="s">
        <v>1058</v>
      </c>
      <c r="K98" s="25"/>
      <c r="L98" s="14" t="s">
        <v>1059</v>
      </c>
      <c r="M98" s="25"/>
      <c r="N98" s="25"/>
      <c r="O98" s="1" t="s">
        <v>226</v>
      </c>
      <c r="P98" s="2">
        <v>99</v>
      </c>
      <c r="Q98" s="1"/>
      <c r="R98" s="15">
        <v>41078</v>
      </c>
    </row>
    <row r="99" spans="1:19" x14ac:dyDescent="0.25">
      <c r="A99" s="25" t="str">
        <f>Matrix!A99</f>
        <v>Columbia Gorge Community College</v>
      </c>
      <c r="B99" s="25" t="str">
        <f>Matrix!B99</f>
        <v>Renewable Energy  Technology AAS Degree</v>
      </c>
      <c r="C99" s="25" t="str">
        <f>Matrix!C99</f>
        <v>OR</v>
      </c>
      <c r="D99" s="25" t="str">
        <f>Matrix!D99</f>
        <v>CTC</v>
      </c>
      <c r="E99" s="25" t="str">
        <f>Matrix!E99</f>
        <v>2 year</v>
      </c>
      <c r="F99" s="25"/>
      <c r="G99" s="33"/>
      <c r="H99" s="33"/>
      <c r="I99" s="33" t="s">
        <v>235</v>
      </c>
      <c r="J99" s="25"/>
      <c r="K99" s="25"/>
      <c r="L99" s="25"/>
      <c r="M99" s="25"/>
      <c r="N99" s="25"/>
      <c r="O99" s="1" t="s">
        <v>226</v>
      </c>
      <c r="P99" s="2">
        <v>51</v>
      </c>
      <c r="Q99" s="1"/>
      <c r="R99" s="15">
        <v>41078</v>
      </c>
    </row>
    <row r="100" spans="1:19" x14ac:dyDescent="0.25">
      <c r="A100" s="25" t="str">
        <f>Matrix!A100</f>
        <v>Columbia Gorge Community College</v>
      </c>
      <c r="B100" s="25" t="str">
        <f>Matrix!B100</f>
        <v>Renewable Energy  Technology Certificate</v>
      </c>
      <c r="C100" s="25" t="str">
        <f>Matrix!C100</f>
        <v>OR</v>
      </c>
      <c r="D100" s="25" t="str">
        <f>Matrix!D100</f>
        <v>CTC</v>
      </c>
      <c r="E100" s="25" t="str">
        <f>Matrix!E100</f>
        <v>1 year</v>
      </c>
      <c r="F100" s="25"/>
      <c r="G100" s="1"/>
      <c r="H100" s="1"/>
      <c r="I100" s="33" t="s">
        <v>235</v>
      </c>
      <c r="J100" s="25"/>
      <c r="K100" s="25"/>
      <c r="L100" s="25"/>
      <c r="M100" s="25"/>
      <c r="N100" s="25"/>
      <c r="O100" s="1"/>
      <c r="P100" s="2"/>
      <c r="Q100" s="1"/>
      <c r="R100" s="15">
        <v>41078</v>
      </c>
    </row>
    <row r="101" spans="1:19" ht="45" x14ac:dyDescent="0.25">
      <c r="A101" s="25" t="str">
        <f>Matrix!A101</f>
        <v>Klamath Community College</v>
      </c>
      <c r="B101" s="25" t="str">
        <f>Matrix!B101</f>
        <v>The Natural Resource Systems AAS</v>
      </c>
      <c r="C101" s="25" t="str">
        <f>Matrix!C101</f>
        <v>OR</v>
      </c>
      <c r="D101" s="25" t="str">
        <f>Matrix!D101</f>
        <v>CTC</v>
      </c>
      <c r="E101" s="25" t="str">
        <f>Matrix!E101</f>
        <v>2 year</v>
      </c>
      <c r="F101" s="25"/>
      <c r="G101" s="33"/>
      <c r="H101" s="33"/>
      <c r="I101" s="33" t="s">
        <v>1076</v>
      </c>
      <c r="J101" s="25" t="s">
        <v>1078</v>
      </c>
      <c r="K101" s="25"/>
      <c r="L101" s="25"/>
      <c r="M101" s="25"/>
      <c r="N101" s="25"/>
      <c r="O101" s="1"/>
      <c r="P101" s="2">
        <v>90</v>
      </c>
      <c r="Q101" s="1" t="s">
        <v>232</v>
      </c>
      <c r="R101" s="15">
        <v>41078</v>
      </c>
    </row>
    <row r="102" spans="1:19" ht="30" x14ac:dyDescent="0.25">
      <c r="A102" s="25" t="str">
        <f>Matrix!A102</f>
        <v>Lane Community College</v>
      </c>
      <c r="B102" s="25" t="str">
        <f>Matrix!B102</f>
        <v xml:space="preserve">Electrician Apprentice Technologies AAS  </v>
      </c>
      <c r="C102" s="25" t="str">
        <f>Matrix!C102</f>
        <v>OR</v>
      </c>
      <c r="D102" s="25" t="str">
        <f>Matrix!D102</f>
        <v>Apprentice</v>
      </c>
      <c r="E102" s="25" t="str">
        <f>Matrix!E102</f>
        <v>2 year</v>
      </c>
      <c r="F102" s="25"/>
      <c r="G102" s="33"/>
      <c r="H102" s="33"/>
      <c r="I102" s="33" t="s">
        <v>234</v>
      </c>
      <c r="J102" s="25" t="s">
        <v>228</v>
      </c>
      <c r="K102" s="25" t="s">
        <v>229</v>
      </c>
      <c r="L102" s="25" t="s">
        <v>230</v>
      </c>
      <c r="M102" s="25" t="s">
        <v>231</v>
      </c>
      <c r="N102" s="25"/>
      <c r="O102" s="1"/>
      <c r="P102" s="2" t="s">
        <v>90</v>
      </c>
      <c r="Q102" s="1" t="s">
        <v>233</v>
      </c>
      <c r="R102" s="15">
        <v>41078</v>
      </c>
    </row>
    <row r="103" spans="1:19" x14ac:dyDescent="0.25">
      <c r="A103" s="25" t="str">
        <f>Matrix!A103</f>
        <v>Lane Community College</v>
      </c>
      <c r="B103" s="25" t="str">
        <f>Matrix!B103</f>
        <v>Electrician Apprentice Technologies Certificate</v>
      </c>
      <c r="C103" s="25" t="str">
        <f>Matrix!C103</f>
        <v>OR</v>
      </c>
      <c r="D103" s="25" t="str">
        <f>Matrix!D103</f>
        <v>Apprentice</v>
      </c>
      <c r="E103" s="25" t="str">
        <f>Matrix!E103</f>
        <v>1 year</v>
      </c>
      <c r="F103" s="25"/>
      <c r="G103" s="33"/>
      <c r="H103" s="33"/>
      <c r="I103" s="33" t="s">
        <v>234</v>
      </c>
      <c r="J103" s="25" t="s">
        <v>238</v>
      </c>
      <c r="K103" s="25" t="s">
        <v>187</v>
      </c>
      <c r="L103" s="25" t="s">
        <v>239</v>
      </c>
      <c r="M103" s="25" t="s">
        <v>240</v>
      </c>
      <c r="N103" s="25"/>
      <c r="O103" s="1" t="s">
        <v>237</v>
      </c>
      <c r="P103" s="2">
        <v>96</v>
      </c>
      <c r="Q103" s="1"/>
      <c r="R103" s="15">
        <v>41078</v>
      </c>
    </row>
    <row r="104" spans="1:19" x14ac:dyDescent="0.25">
      <c r="A104" s="25" t="str">
        <f>Matrix!A104</f>
        <v>Lane Community College</v>
      </c>
      <c r="B104" s="25" t="str">
        <f>Matrix!B104</f>
        <v>Energy Management Technician AAS</v>
      </c>
      <c r="C104" s="25" t="str">
        <f>Matrix!C104</f>
        <v>OR</v>
      </c>
      <c r="D104" s="25" t="str">
        <f>Matrix!D104</f>
        <v>CTC</v>
      </c>
      <c r="E104" s="25" t="str">
        <f>Matrix!E104</f>
        <v>2 year</v>
      </c>
      <c r="F104" s="25"/>
      <c r="G104" s="33"/>
      <c r="H104" s="33"/>
      <c r="I104" s="33" t="s">
        <v>243</v>
      </c>
      <c r="J104" s="25" t="s">
        <v>228</v>
      </c>
      <c r="K104" s="25" t="s">
        <v>229</v>
      </c>
      <c r="L104" s="25" t="s">
        <v>230</v>
      </c>
      <c r="M104" s="25" t="s">
        <v>231</v>
      </c>
      <c r="N104" s="25"/>
      <c r="O104" s="1"/>
      <c r="P104" s="2">
        <v>39</v>
      </c>
      <c r="Q104" s="1"/>
      <c r="R104" s="15">
        <v>41078</v>
      </c>
    </row>
    <row r="105" spans="1:19" x14ac:dyDescent="0.25">
      <c r="A105" s="25" t="str">
        <f>Matrix!A105</f>
        <v>Lane Community College</v>
      </c>
      <c r="B105" s="25" t="str">
        <f>Matrix!B105</f>
        <v>Limited Energy Technician License A</v>
      </c>
      <c r="C105" s="25" t="str">
        <f>Matrix!C105</f>
        <v>OR</v>
      </c>
      <c r="D105" s="25" t="str">
        <f>Matrix!D105</f>
        <v>Apprentice</v>
      </c>
      <c r="E105" s="25" t="str">
        <f>Matrix!E105</f>
        <v>4 year</v>
      </c>
      <c r="F105" s="25"/>
      <c r="G105" s="33"/>
      <c r="H105" s="33"/>
      <c r="I105" s="33" t="s">
        <v>234</v>
      </c>
      <c r="J105" s="25" t="s">
        <v>238</v>
      </c>
      <c r="K105" s="25" t="s">
        <v>187</v>
      </c>
      <c r="L105" s="25" t="s">
        <v>241</v>
      </c>
      <c r="M105" s="25" t="s">
        <v>240</v>
      </c>
      <c r="N105" s="25"/>
      <c r="O105" s="1"/>
      <c r="P105" s="2">
        <v>100</v>
      </c>
      <c r="Q105" s="1"/>
      <c r="R105" s="15">
        <v>41078</v>
      </c>
    </row>
    <row r="106" spans="1:19" x14ac:dyDescent="0.25">
      <c r="A106" s="25" t="str">
        <f>Matrix!A106</f>
        <v>Lane Community College</v>
      </c>
      <c r="B106" s="25" t="str">
        <f>Matrix!B106</f>
        <v>Renewable Energy Technician AAS</v>
      </c>
      <c r="C106" s="25" t="str">
        <f>Matrix!C106</f>
        <v>OR</v>
      </c>
      <c r="D106" s="25" t="str">
        <f>Matrix!D106</f>
        <v>CTC</v>
      </c>
      <c r="E106" s="25" t="str">
        <f>Matrix!E106</f>
        <v>2 year</v>
      </c>
      <c r="F106" s="25"/>
      <c r="G106" s="33"/>
      <c r="H106" s="33"/>
      <c r="I106" s="33" t="s">
        <v>243</v>
      </c>
      <c r="J106" s="25" t="s">
        <v>238</v>
      </c>
      <c r="K106" s="25" t="s">
        <v>187</v>
      </c>
      <c r="L106" s="25" t="s">
        <v>242</v>
      </c>
      <c r="M106" s="25" t="s">
        <v>240</v>
      </c>
      <c r="N106" s="25"/>
      <c r="O106" s="1"/>
      <c r="P106" s="2">
        <v>103</v>
      </c>
      <c r="Q106" s="1"/>
      <c r="R106" s="15">
        <v>41078</v>
      </c>
    </row>
    <row r="107" spans="1:19" x14ac:dyDescent="0.25">
      <c r="A107" s="25" t="str">
        <f>Matrix!A107</f>
        <v>Lane Community College</v>
      </c>
      <c r="B107" s="25" t="str">
        <f>Matrix!B107</f>
        <v>Resource Conservation Management AAS</v>
      </c>
      <c r="C107" s="25" t="str">
        <f>Matrix!C107</f>
        <v>OR</v>
      </c>
      <c r="D107" s="25" t="str">
        <f>Matrix!D107</f>
        <v>CTC</v>
      </c>
      <c r="E107" s="25" t="str">
        <f>Matrix!E107</f>
        <v>2 year</v>
      </c>
      <c r="F107" s="25"/>
      <c r="G107" s="33"/>
      <c r="H107" s="33"/>
      <c r="I107" s="33" t="s">
        <v>243</v>
      </c>
      <c r="J107" s="25"/>
      <c r="K107" s="25"/>
      <c r="L107" s="25"/>
      <c r="M107" s="25"/>
      <c r="N107" s="25"/>
      <c r="O107" s="1"/>
      <c r="P107" s="2"/>
      <c r="Q107" s="1"/>
      <c r="R107" s="15">
        <v>41078</v>
      </c>
    </row>
    <row r="108" spans="1:19" ht="30" x14ac:dyDescent="0.25">
      <c r="A108" s="25" t="str">
        <f>Matrix!A108</f>
        <v>Lane Community College</v>
      </c>
      <c r="B108" s="25" t="str">
        <f>Matrix!B108</f>
        <v>Sustainability Coordinator  AAS</v>
      </c>
      <c r="C108" s="25" t="str">
        <f>Matrix!C108</f>
        <v>OR</v>
      </c>
      <c r="D108" s="25" t="str">
        <f>Matrix!D108</f>
        <v>CTC</v>
      </c>
      <c r="E108" s="25" t="str">
        <f>Matrix!E108</f>
        <v>2 year</v>
      </c>
      <c r="F108" s="25"/>
      <c r="G108" s="33"/>
      <c r="H108" s="33"/>
      <c r="I108" s="33" t="s">
        <v>956</v>
      </c>
      <c r="J108" s="25" t="s">
        <v>247</v>
      </c>
      <c r="K108" s="25"/>
      <c r="L108" s="25"/>
      <c r="M108" s="25" t="s">
        <v>248</v>
      </c>
      <c r="N108" s="43" t="s">
        <v>1081</v>
      </c>
      <c r="O108" s="1"/>
      <c r="P108" s="2">
        <v>90</v>
      </c>
      <c r="Q108" s="25" t="s">
        <v>245</v>
      </c>
      <c r="R108" s="15">
        <v>41078</v>
      </c>
      <c r="S108" s="39" t="s">
        <v>1079</v>
      </c>
    </row>
    <row r="109" spans="1:19" x14ac:dyDescent="0.25">
      <c r="A109" s="25" t="str">
        <f>Matrix!A109</f>
        <v>Linn-Benton Community College</v>
      </c>
      <c r="B109" s="25" t="str">
        <f>Matrix!B109</f>
        <v xml:space="preserve">Electrician Apprentice Technologies AAS  </v>
      </c>
      <c r="C109" s="25" t="str">
        <f>Matrix!C109</f>
        <v>OR</v>
      </c>
      <c r="D109" s="25" t="str">
        <f>Matrix!D109</f>
        <v>Apprentice</v>
      </c>
      <c r="E109" s="25" t="str">
        <f>Matrix!E109</f>
        <v>2 year</v>
      </c>
      <c r="F109" s="25"/>
      <c r="G109" s="33"/>
      <c r="H109" s="33"/>
      <c r="I109" s="33" t="s">
        <v>244</v>
      </c>
      <c r="J109" s="25" t="s">
        <v>247</v>
      </c>
      <c r="K109" s="25"/>
      <c r="L109" s="25"/>
      <c r="M109" s="25" t="s">
        <v>248</v>
      </c>
      <c r="N109" s="25"/>
      <c r="O109" s="1" t="s">
        <v>200</v>
      </c>
      <c r="P109" s="2">
        <v>45</v>
      </c>
      <c r="Q109" s="25" t="s">
        <v>245</v>
      </c>
      <c r="R109" s="15">
        <v>41091</v>
      </c>
    </row>
    <row r="110" spans="1:19" x14ac:dyDescent="0.25">
      <c r="A110" s="25" t="str">
        <f>Matrix!A110</f>
        <v>Linn-Benton Community College</v>
      </c>
      <c r="B110" s="25" t="str">
        <f>Matrix!B110</f>
        <v>Electrician Apprentice Technologies Certificate</v>
      </c>
      <c r="C110" s="25" t="str">
        <f>Matrix!C110</f>
        <v>OR</v>
      </c>
      <c r="D110" s="25" t="str">
        <f>Matrix!D110</f>
        <v>Apprentice</v>
      </c>
      <c r="E110" s="25" t="str">
        <f>Matrix!E110</f>
        <v>1 year</v>
      </c>
      <c r="F110" s="25"/>
      <c r="G110" s="33"/>
      <c r="H110" s="33"/>
      <c r="I110" s="33" t="s">
        <v>244</v>
      </c>
      <c r="J110" s="25" t="s">
        <v>247</v>
      </c>
      <c r="K110" s="25"/>
      <c r="L110" s="25"/>
      <c r="M110" s="25" t="s">
        <v>248</v>
      </c>
      <c r="N110" s="25"/>
      <c r="O110" s="1" t="s">
        <v>200</v>
      </c>
      <c r="P110" s="2">
        <v>24</v>
      </c>
      <c r="Q110" s="25" t="s">
        <v>246</v>
      </c>
      <c r="R110" s="15">
        <v>41091</v>
      </c>
    </row>
    <row r="111" spans="1:19" x14ac:dyDescent="0.25">
      <c r="A111" s="25" t="str">
        <f>Matrix!A111</f>
        <v>Linn-Benton Community College</v>
      </c>
      <c r="B111" s="25" t="str">
        <f>Matrix!B111</f>
        <v>Limited Electrician Apprentice Technologies Certificate</v>
      </c>
      <c r="C111" s="25" t="str">
        <f>Matrix!C111</f>
        <v>OR</v>
      </c>
      <c r="D111" s="25" t="str">
        <f>Matrix!D111</f>
        <v>Apprentice</v>
      </c>
      <c r="E111" s="25" t="str">
        <f>Matrix!E111</f>
        <v>Short-term</v>
      </c>
      <c r="F111" s="25"/>
      <c r="G111" s="33"/>
      <c r="H111" s="33"/>
      <c r="I111" s="33" t="s">
        <v>244</v>
      </c>
      <c r="J111" s="25"/>
      <c r="K111" s="25"/>
      <c r="L111" s="25"/>
      <c r="M111" s="25"/>
      <c r="N111" s="25"/>
      <c r="O111" s="1"/>
      <c r="P111" s="2"/>
      <c r="Q111" s="25"/>
      <c r="R111" s="15">
        <v>41091</v>
      </c>
    </row>
    <row r="112" spans="1:19" ht="30" x14ac:dyDescent="0.25">
      <c r="A112" s="25" t="str">
        <f>Matrix!A112</f>
        <v>Mt. Hood Community College</v>
      </c>
      <c r="B112" s="25" t="str">
        <f>Matrix!B112</f>
        <v>Architectural Engineering Technology AAS</v>
      </c>
      <c r="C112" s="25" t="str">
        <f>Matrix!C112</f>
        <v>OR</v>
      </c>
      <c r="D112" s="25" t="str">
        <f>Matrix!D112</f>
        <v>CTC</v>
      </c>
      <c r="E112" s="25" t="str">
        <f>Matrix!E112</f>
        <v>2 year</v>
      </c>
      <c r="F112" s="25"/>
      <c r="G112" s="1"/>
      <c r="H112" s="1"/>
      <c r="I112" s="33" t="s">
        <v>1088</v>
      </c>
      <c r="J112" s="25"/>
      <c r="K112" s="25"/>
      <c r="L112" s="14" t="s">
        <v>1087</v>
      </c>
      <c r="M112" s="25"/>
      <c r="N112" s="25"/>
      <c r="O112" s="1"/>
      <c r="P112" s="2"/>
      <c r="Q112" s="1"/>
      <c r="R112" s="15">
        <v>41091</v>
      </c>
    </row>
    <row r="113" spans="1:19" ht="30" x14ac:dyDescent="0.25">
      <c r="A113" s="25" t="str">
        <f>Matrix!A113</f>
        <v>Mt. Hood Community College</v>
      </c>
      <c r="B113" s="25" t="str">
        <f>Matrix!B113</f>
        <v>Civil Engineering Technology - Environmental AAS</v>
      </c>
      <c r="C113" s="25" t="str">
        <f>Matrix!C113</f>
        <v>OR</v>
      </c>
      <c r="D113" s="25" t="str">
        <f>Matrix!D113</f>
        <v>CTC</v>
      </c>
      <c r="E113" s="25" t="str">
        <f>Matrix!E113</f>
        <v>2 year</v>
      </c>
      <c r="F113" s="25"/>
      <c r="G113" s="1"/>
      <c r="H113" s="1"/>
      <c r="I113" s="1" t="s">
        <v>1082</v>
      </c>
      <c r="J113" s="51" t="s">
        <v>1083</v>
      </c>
      <c r="K113" s="14" t="s">
        <v>1084</v>
      </c>
      <c r="L113" s="14" t="s">
        <v>1085</v>
      </c>
      <c r="M113" s="43" t="s">
        <v>1086</v>
      </c>
      <c r="N113" s="25"/>
      <c r="O113" s="1"/>
      <c r="P113" s="2"/>
      <c r="Q113" s="1"/>
      <c r="R113" s="15">
        <v>41091</v>
      </c>
    </row>
    <row r="114" spans="1:19" x14ac:dyDescent="0.25">
      <c r="A114" s="25" t="str">
        <f>Matrix!A114</f>
        <v>Oregon Coast Community College</v>
      </c>
      <c r="B114" s="25" t="str">
        <f>Matrix!B114</f>
        <v>none found</v>
      </c>
      <c r="C114" s="25" t="str">
        <f>Matrix!C114</f>
        <v>OR</v>
      </c>
      <c r="D114" s="25" t="str">
        <f>Matrix!D114</f>
        <v>CTC</v>
      </c>
      <c r="E114" s="25">
        <f>Matrix!E114</f>
        <v>0</v>
      </c>
      <c r="F114" s="25"/>
      <c r="G114" s="33"/>
      <c r="H114" s="33"/>
      <c r="I114" s="1"/>
      <c r="J114" s="25" t="s">
        <v>256</v>
      </c>
      <c r="K114" s="25"/>
      <c r="L114" s="25" t="s">
        <v>257</v>
      </c>
      <c r="M114" s="41" t="s">
        <v>258</v>
      </c>
      <c r="N114" s="25"/>
      <c r="O114" s="1"/>
      <c r="P114" s="2"/>
      <c r="Q114" s="1"/>
      <c r="R114" s="15">
        <v>41091</v>
      </c>
    </row>
    <row r="115" spans="1:19" x14ac:dyDescent="0.25">
      <c r="A115" s="25" t="str">
        <f>Matrix!A115</f>
        <v>Portland Community College</v>
      </c>
      <c r="B115" s="25" t="str">
        <f>Matrix!B115</f>
        <v xml:space="preserve">Electrician Apprentice Technologies AAS  </v>
      </c>
      <c r="C115" s="25" t="str">
        <f>Matrix!C115</f>
        <v>OR</v>
      </c>
      <c r="D115" s="25" t="str">
        <f>Matrix!D115</f>
        <v>Apprentice</v>
      </c>
      <c r="E115" s="25" t="str">
        <f>Matrix!E115</f>
        <v>2 year</v>
      </c>
      <c r="F115" s="25"/>
      <c r="G115" s="33"/>
      <c r="H115" s="33"/>
      <c r="I115" s="33" t="s">
        <v>255</v>
      </c>
      <c r="J115" s="25" t="s">
        <v>256</v>
      </c>
      <c r="K115" s="25"/>
      <c r="L115" s="25" t="s">
        <v>257</v>
      </c>
      <c r="M115" s="41" t="s">
        <v>258</v>
      </c>
      <c r="N115" s="25"/>
      <c r="O115" s="1"/>
      <c r="P115" s="2"/>
      <c r="Q115" s="1"/>
      <c r="R115" s="15">
        <v>41091</v>
      </c>
    </row>
    <row r="116" spans="1:19" x14ac:dyDescent="0.25">
      <c r="A116" s="25" t="str">
        <f>Matrix!A116</f>
        <v>Portland Community College</v>
      </c>
      <c r="B116" s="25" t="str">
        <f>Matrix!B116</f>
        <v>Electrician Apprentice Technologies Certificate</v>
      </c>
      <c r="C116" s="25" t="str">
        <f>Matrix!C116</f>
        <v>OR</v>
      </c>
      <c r="D116" s="25" t="str">
        <f>Matrix!D116</f>
        <v>Apprentice</v>
      </c>
      <c r="E116" s="25" t="str">
        <f>Matrix!E116</f>
        <v>1 year</v>
      </c>
      <c r="F116" s="25"/>
      <c r="G116" s="33"/>
      <c r="H116" s="33"/>
      <c r="I116" s="33" t="s">
        <v>255</v>
      </c>
      <c r="J116" s="25" t="s">
        <v>250</v>
      </c>
      <c r="K116" s="25" t="s">
        <v>251</v>
      </c>
      <c r="L116" s="25" t="s">
        <v>253</v>
      </c>
      <c r="M116" s="41" t="s">
        <v>254</v>
      </c>
      <c r="N116" s="25" t="s">
        <v>212</v>
      </c>
      <c r="O116" s="1" t="s">
        <v>252</v>
      </c>
      <c r="P116" s="2">
        <v>102</v>
      </c>
      <c r="Q116" s="1"/>
      <c r="R116" s="15">
        <v>41091</v>
      </c>
    </row>
    <row r="117" spans="1:19" ht="30" x14ac:dyDescent="0.25">
      <c r="A117" s="25" t="str">
        <f>Matrix!A117</f>
        <v>Portland Community College</v>
      </c>
      <c r="B117" s="25" t="str">
        <f>Matrix!B117</f>
        <v>Electronic Engineering Technology AAS</v>
      </c>
      <c r="C117" s="25" t="str">
        <f>Matrix!C117</f>
        <v>OR</v>
      </c>
      <c r="D117" s="25" t="str">
        <f>Matrix!D117</f>
        <v>CTC</v>
      </c>
      <c r="E117" s="25" t="str">
        <f>Matrix!E117</f>
        <v>2 year</v>
      </c>
      <c r="F117" s="25"/>
      <c r="G117" s="33"/>
      <c r="H117" s="33"/>
      <c r="I117" s="33" t="s">
        <v>249</v>
      </c>
      <c r="J117" s="25" t="s">
        <v>250</v>
      </c>
      <c r="K117" s="25" t="s">
        <v>251</v>
      </c>
      <c r="L117" s="25" t="s">
        <v>253</v>
      </c>
      <c r="M117" s="41" t="s">
        <v>254</v>
      </c>
      <c r="N117" s="25"/>
      <c r="O117" s="1" t="s">
        <v>252</v>
      </c>
      <c r="P117" s="2">
        <v>53</v>
      </c>
      <c r="Q117" s="1"/>
      <c r="R117" s="15">
        <v>41091</v>
      </c>
    </row>
    <row r="118" spans="1:19" ht="30" x14ac:dyDescent="0.25">
      <c r="A118" s="25" t="str">
        <f>Matrix!A118</f>
        <v>Portland Community College</v>
      </c>
      <c r="B118" s="25" t="str">
        <f>Matrix!B118</f>
        <v>Electronic Engineering Technology Certificate</v>
      </c>
      <c r="C118" s="25" t="str">
        <f>Matrix!C118</f>
        <v>OR</v>
      </c>
      <c r="D118" s="25" t="str">
        <f>Matrix!D118</f>
        <v>CTC</v>
      </c>
      <c r="E118" s="25" t="str">
        <f>Matrix!E118</f>
        <v>1 year</v>
      </c>
      <c r="F118" s="25"/>
      <c r="G118" s="33"/>
      <c r="H118" s="33"/>
      <c r="I118" s="33" t="s">
        <v>249</v>
      </c>
      <c r="J118" s="25" t="s">
        <v>256</v>
      </c>
      <c r="K118" s="25"/>
      <c r="L118" s="25" t="s">
        <v>257</v>
      </c>
      <c r="M118" s="41" t="s">
        <v>258</v>
      </c>
      <c r="N118" s="25"/>
      <c r="O118" s="1"/>
      <c r="P118" s="2"/>
      <c r="Q118" s="1"/>
      <c r="R118" s="15">
        <v>41091</v>
      </c>
    </row>
    <row r="119" spans="1:19" x14ac:dyDescent="0.25">
      <c r="A119" s="25" t="str">
        <f>Matrix!A119</f>
        <v>Portland Community College</v>
      </c>
      <c r="B119" s="25" t="str">
        <f>Matrix!B119</f>
        <v>Limited Maintenance Electrician Apprenticeship</v>
      </c>
      <c r="C119" s="25" t="str">
        <f>Matrix!C119</f>
        <v>OR</v>
      </c>
      <c r="D119" s="25" t="str">
        <f>Matrix!D119</f>
        <v>Apprentice</v>
      </c>
      <c r="E119" s="25" t="str">
        <f>Matrix!E119</f>
        <v>2 year</v>
      </c>
      <c r="F119" s="25"/>
      <c r="G119" s="33"/>
      <c r="H119" s="33"/>
      <c r="I119" s="33" t="s">
        <v>255</v>
      </c>
      <c r="J119" s="25" t="s">
        <v>250</v>
      </c>
      <c r="K119" s="25" t="s">
        <v>251</v>
      </c>
      <c r="L119" s="25" t="s">
        <v>253</v>
      </c>
      <c r="M119" s="41" t="s">
        <v>254</v>
      </c>
      <c r="N119" s="25" t="s">
        <v>212</v>
      </c>
      <c r="O119" s="1" t="s">
        <v>252</v>
      </c>
      <c r="P119" s="2">
        <v>105</v>
      </c>
      <c r="Q119" s="1"/>
      <c r="R119" s="15">
        <v>41091</v>
      </c>
    </row>
    <row r="120" spans="1:19" ht="30" x14ac:dyDescent="0.25">
      <c r="A120" s="25" t="str">
        <f>Matrix!A120</f>
        <v>Portland Community College</v>
      </c>
      <c r="B120" s="25" t="str">
        <f>Matrix!B120</f>
        <v>Renewable Energy Systems AAS</v>
      </c>
      <c r="C120" s="25" t="str">
        <f>Matrix!C120</f>
        <v>OR</v>
      </c>
      <c r="D120" s="25" t="str">
        <f>Matrix!D120</f>
        <v>CTC</v>
      </c>
      <c r="E120" s="25" t="str">
        <f>Matrix!E120</f>
        <v>2 year</v>
      </c>
      <c r="F120" s="25"/>
      <c r="G120" s="33"/>
      <c r="H120" s="33"/>
      <c r="I120" s="33" t="s">
        <v>249</v>
      </c>
      <c r="J120" s="25" t="s">
        <v>250</v>
      </c>
      <c r="K120" s="25" t="s">
        <v>251</v>
      </c>
      <c r="L120" s="25" t="s">
        <v>253</v>
      </c>
      <c r="M120" s="41" t="s">
        <v>254</v>
      </c>
      <c r="N120" s="25"/>
      <c r="O120" s="1" t="s">
        <v>252</v>
      </c>
      <c r="P120" s="2">
        <v>42</v>
      </c>
      <c r="Q120" s="1"/>
      <c r="R120" s="15">
        <v>41091</v>
      </c>
    </row>
    <row r="121" spans="1:19" ht="30" x14ac:dyDescent="0.25">
      <c r="A121" s="25" t="str">
        <f>Matrix!A121</f>
        <v>Portland Community College</v>
      </c>
      <c r="B121" s="25" t="str">
        <f>Matrix!B121</f>
        <v>Renewable Energy Systems: Career Pathway Certificate</v>
      </c>
      <c r="C121" s="25" t="str">
        <f>Matrix!C121</f>
        <v>OR</v>
      </c>
      <c r="D121" s="25" t="str">
        <f>Matrix!D121</f>
        <v>CTC</v>
      </c>
      <c r="E121" s="25" t="str">
        <f>Matrix!E121</f>
        <v>1 year</v>
      </c>
      <c r="F121" s="25"/>
      <c r="G121" s="33"/>
      <c r="H121" s="33"/>
      <c r="I121" s="33" t="s">
        <v>249</v>
      </c>
      <c r="J121" s="25" t="s">
        <v>262</v>
      </c>
      <c r="K121" s="25"/>
      <c r="L121" s="25" t="s">
        <v>263</v>
      </c>
      <c r="M121" s="25"/>
      <c r="N121" s="1" t="s">
        <v>210</v>
      </c>
      <c r="O121" s="1" t="s">
        <v>200</v>
      </c>
      <c r="P121" s="2">
        <v>90</v>
      </c>
      <c r="Q121" s="1" t="s">
        <v>260</v>
      </c>
      <c r="R121" s="15">
        <v>41091</v>
      </c>
    </row>
    <row r="122" spans="1:19" ht="30" x14ac:dyDescent="0.25">
      <c r="A122" s="25" t="str">
        <f>Matrix!A122</f>
        <v>Rogue Community College</v>
      </c>
      <c r="B122" s="25" t="str">
        <f>Matrix!B122</f>
        <v xml:space="preserve">Electrician Apprentice Technologies AAS  </v>
      </c>
      <c r="C122" s="25" t="str">
        <f>Matrix!C122</f>
        <v>OR</v>
      </c>
      <c r="D122" s="25" t="str">
        <f>Matrix!D122</f>
        <v>Apprentice</v>
      </c>
      <c r="E122" s="25" t="str">
        <f>Matrix!E122</f>
        <v>2 year</v>
      </c>
      <c r="F122" s="25"/>
      <c r="G122" s="33"/>
      <c r="H122" s="33"/>
      <c r="I122" s="33" t="s">
        <v>261</v>
      </c>
      <c r="J122" s="25" t="s">
        <v>262</v>
      </c>
      <c r="K122" s="25"/>
      <c r="L122" s="25" t="s">
        <v>263</v>
      </c>
      <c r="M122" s="25"/>
      <c r="N122" s="25"/>
      <c r="O122" s="1" t="s">
        <v>200</v>
      </c>
      <c r="P122" s="2" t="s">
        <v>106</v>
      </c>
      <c r="Q122" s="1" t="s">
        <v>260</v>
      </c>
      <c r="R122" s="15">
        <v>41091</v>
      </c>
    </row>
    <row r="123" spans="1:19" ht="30" x14ac:dyDescent="0.25">
      <c r="A123" s="25" t="str">
        <f>Matrix!A123</f>
        <v>Rogue Community College</v>
      </c>
      <c r="B123" s="25" t="str">
        <f>Matrix!B123</f>
        <v>Electrician Apprentice Technologies Certificate</v>
      </c>
      <c r="C123" s="25" t="str">
        <f>Matrix!C123</f>
        <v>OR</v>
      </c>
      <c r="D123" s="25" t="str">
        <f>Matrix!D123</f>
        <v>Apprentice</v>
      </c>
      <c r="E123" s="25" t="str">
        <f>Matrix!E123</f>
        <v>1 year</v>
      </c>
      <c r="F123" s="25"/>
      <c r="G123" s="33"/>
      <c r="H123" s="33"/>
      <c r="I123" s="33" t="s">
        <v>261</v>
      </c>
      <c r="J123" s="25"/>
      <c r="K123" s="25"/>
      <c r="L123" s="25"/>
      <c r="M123" s="25"/>
      <c r="N123" s="25"/>
      <c r="O123" s="1"/>
      <c r="P123" s="2" t="s">
        <v>110</v>
      </c>
      <c r="Q123" s="1"/>
      <c r="R123" s="15">
        <v>41091</v>
      </c>
      <c r="S123" s="24" t="s">
        <v>1089</v>
      </c>
    </row>
    <row r="124" spans="1:19" ht="30" x14ac:dyDescent="0.25">
      <c r="A124" s="25" t="str">
        <f>Matrix!A124</f>
        <v>Rogue Community College</v>
      </c>
      <c r="B124" s="25" t="str">
        <f>Matrix!B124</f>
        <v>Electronics Technician Certificate</v>
      </c>
      <c r="C124" s="25" t="str">
        <f>Matrix!C124</f>
        <v>OR</v>
      </c>
      <c r="D124" s="25" t="str">
        <f>Matrix!D124</f>
        <v>CTC</v>
      </c>
      <c r="E124" s="25" t="str">
        <f>Matrix!E124</f>
        <v>1 year</v>
      </c>
      <c r="F124" s="25"/>
      <c r="G124" s="33"/>
      <c r="H124" s="33"/>
      <c r="I124" s="33" t="s">
        <v>264</v>
      </c>
      <c r="J124" s="25"/>
      <c r="K124" s="25"/>
      <c r="L124" s="25"/>
      <c r="M124" s="25"/>
      <c r="N124" s="25"/>
      <c r="O124" s="1"/>
      <c r="P124" s="2" t="s">
        <v>108</v>
      </c>
      <c r="Q124" s="1"/>
      <c r="R124" s="15">
        <v>41091</v>
      </c>
    </row>
    <row r="125" spans="1:19" ht="30" x14ac:dyDescent="0.25">
      <c r="A125" s="25" t="str">
        <f>Matrix!A125</f>
        <v>Rogue Community College</v>
      </c>
      <c r="B125" s="25" t="str">
        <f>Matrix!B125</f>
        <v>Electronics Technology AAS</v>
      </c>
      <c r="C125" s="25" t="str">
        <f>Matrix!C125</f>
        <v>OR</v>
      </c>
      <c r="D125" s="25" t="str">
        <f>Matrix!D125</f>
        <v>CTC</v>
      </c>
      <c r="E125" s="25" t="str">
        <f>Matrix!E125</f>
        <v>2 year</v>
      </c>
      <c r="F125" s="25"/>
      <c r="G125" s="33"/>
      <c r="H125" s="33"/>
      <c r="I125" s="33" t="s">
        <v>265</v>
      </c>
      <c r="J125" s="25" t="s">
        <v>262</v>
      </c>
      <c r="K125" s="25"/>
      <c r="L125" s="25" t="s">
        <v>263</v>
      </c>
      <c r="M125" s="25"/>
      <c r="N125" s="25"/>
      <c r="O125" s="1" t="s">
        <v>200</v>
      </c>
      <c r="P125" s="2">
        <v>24</v>
      </c>
      <c r="Q125" s="1" t="s">
        <v>259</v>
      </c>
      <c r="R125" s="15">
        <v>41091</v>
      </c>
    </row>
    <row r="126" spans="1:19" ht="30" x14ac:dyDescent="0.25">
      <c r="A126" s="25" t="str">
        <f>Matrix!A126</f>
        <v>Rogue Community College</v>
      </c>
      <c r="B126" s="25" t="str">
        <f>Matrix!B126</f>
        <v>Limited Maintenance Electrician Apprenticeship</v>
      </c>
      <c r="C126" s="25" t="str">
        <f>Matrix!C126</f>
        <v>OR</v>
      </c>
      <c r="D126" s="25" t="str">
        <f>Matrix!D126</f>
        <v>Apprentice</v>
      </c>
      <c r="E126" s="25" t="str">
        <f>Matrix!E126</f>
        <v>Short-term</v>
      </c>
      <c r="F126" s="25"/>
      <c r="G126" s="1"/>
      <c r="H126" s="1"/>
      <c r="I126" s="33" t="s">
        <v>261</v>
      </c>
      <c r="J126" s="25"/>
      <c r="K126" s="25"/>
      <c r="L126" s="25"/>
      <c r="M126" s="25"/>
      <c r="N126" s="25"/>
      <c r="O126" s="1"/>
      <c r="P126" s="2"/>
      <c r="Q126" s="1"/>
      <c r="R126" s="15">
        <v>41091</v>
      </c>
    </row>
    <row r="127" spans="1:19" x14ac:dyDescent="0.25">
      <c r="A127" s="25" t="str">
        <f>Matrix!A127</f>
        <v>Southwestern Oregon Comm College</v>
      </c>
      <c r="B127" s="25" t="str">
        <f>Matrix!B127</f>
        <v>none found</v>
      </c>
      <c r="C127" s="25" t="str">
        <f>Matrix!C127</f>
        <v>OR</v>
      </c>
      <c r="D127" s="25" t="str">
        <f>Matrix!D127</f>
        <v>CTC</v>
      </c>
      <c r="E127" s="25">
        <f>Matrix!E127</f>
        <v>0</v>
      </c>
      <c r="F127" s="25"/>
      <c r="G127" s="1"/>
      <c r="H127" s="1"/>
      <c r="I127" s="1"/>
      <c r="J127" s="25"/>
      <c r="K127" s="25"/>
      <c r="L127" s="25"/>
      <c r="M127" s="25"/>
      <c r="N127" s="25"/>
      <c r="O127" s="1"/>
      <c r="P127" s="2"/>
      <c r="Q127" s="1"/>
      <c r="R127" s="15">
        <v>41091</v>
      </c>
    </row>
    <row r="128" spans="1:19" x14ac:dyDescent="0.25">
      <c r="A128" s="25" t="str">
        <f>Matrix!A128</f>
        <v>Tillamook Bay Community College</v>
      </c>
      <c r="B128" s="25" t="str">
        <f>Matrix!B128</f>
        <v>none found</v>
      </c>
      <c r="C128" s="25" t="str">
        <f>Matrix!C128</f>
        <v>OR</v>
      </c>
      <c r="D128" s="25" t="str">
        <f>Matrix!D128</f>
        <v>CTC</v>
      </c>
      <c r="E128" s="25">
        <f>Matrix!E128</f>
        <v>0</v>
      </c>
      <c r="F128" s="25"/>
      <c r="G128" s="1"/>
      <c r="H128" s="1"/>
      <c r="I128" s="1"/>
      <c r="J128" s="25"/>
      <c r="K128" s="25"/>
      <c r="L128" s="25"/>
      <c r="M128" s="25"/>
      <c r="N128" s="25"/>
      <c r="O128" s="1"/>
      <c r="P128" s="2"/>
      <c r="Q128" s="1"/>
      <c r="R128" s="15">
        <v>41091</v>
      </c>
    </row>
    <row r="129" spans="1:18" x14ac:dyDescent="0.25">
      <c r="A129" s="25" t="str">
        <f>Matrix!A129</f>
        <v>Treasure Valley Community College</v>
      </c>
      <c r="B129" s="25" t="str">
        <f>Matrix!B129</f>
        <v>Electrical Apprenticeship</v>
      </c>
      <c r="C129" s="25" t="str">
        <f>Matrix!C129</f>
        <v>OR</v>
      </c>
      <c r="D129" s="25" t="str">
        <f>Matrix!D129</f>
        <v>Apprentice</v>
      </c>
      <c r="E129" s="25" t="str">
        <f>Matrix!E129</f>
        <v>4 year</v>
      </c>
      <c r="F129" s="25"/>
      <c r="G129" s="1"/>
      <c r="H129" s="1"/>
      <c r="I129" s="1"/>
      <c r="J129" s="25" t="s">
        <v>266</v>
      </c>
      <c r="K129" s="25" t="s">
        <v>267</v>
      </c>
      <c r="L129" s="25" t="s">
        <v>268</v>
      </c>
      <c r="M129" s="41" t="s">
        <v>269</v>
      </c>
      <c r="N129" s="25"/>
      <c r="O129" s="1"/>
      <c r="P129" s="2">
        <v>91</v>
      </c>
      <c r="Q129" s="1" t="s">
        <v>270</v>
      </c>
      <c r="R129" s="15">
        <v>41091</v>
      </c>
    </row>
    <row r="130" spans="1:18" x14ac:dyDescent="0.25">
      <c r="A130" s="25" t="str">
        <f>Matrix!A130</f>
        <v>Umpqua Community College</v>
      </c>
      <c r="B130" s="25" t="str">
        <f>Matrix!B130</f>
        <v>Electrician Apprenticeship Technologies AAS</v>
      </c>
      <c r="C130" s="25" t="str">
        <f>Matrix!C130</f>
        <v>OR</v>
      </c>
      <c r="D130" s="25" t="str">
        <f>Matrix!D130</f>
        <v>Apprentice</v>
      </c>
      <c r="E130" s="25" t="str">
        <f>Matrix!E130</f>
        <v>2 year</v>
      </c>
      <c r="F130" s="25"/>
      <c r="G130" s="1"/>
      <c r="H130" s="1"/>
      <c r="I130" s="1"/>
      <c r="J130" s="25" t="s">
        <v>266</v>
      </c>
      <c r="K130" s="25" t="s">
        <v>267</v>
      </c>
      <c r="L130" s="25" t="s">
        <v>268</v>
      </c>
      <c r="M130" s="41" t="s">
        <v>269</v>
      </c>
      <c r="N130" s="25"/>
      <c r="O130" s="1"/>
      <c r="P130" s="2">
        <v>63</v>
      </c>
      <c r="Q130" s="1" t="s">
        <v>270</v>
      </c>
      <c r="R130" s="15">
        <v>41091</v>
      </c>
    </row>
    <row r="131" spans="1:18" x14ac:dyDescent="0.25">
      <c r="A131" s="25" t="str">
        <f>Matrix!A131</f>
        <v>Umpqua Community College</v>
      </c>
      <c r="B131" s="25" t="str">
        <f>Matrix!B131</f>
        <v>Electrician Apprenticeship Technologies Certificate</v>
      </c>
      <c r="C131" s="25" t="str">
        <f>Matrix!C131</f>
        <v>OR</v>
      </c>
      <c r="D131" s="25" t="str">
        <f>Matrix!D131</f>
        <v>Apprentice</v>
      </c>
      <c r="E131" s="25" t="str">
        <f>Matrix!E131</f>
        <v>1 year</v>
      </c>
      <c r="F131" s="25"/>
      <c r="G131" s="1"/>
      <c r="H131" s="1"/>
      <c r="I131" s="1"/>
      <c r="J131" s="25" t="s">
        <v>266</v>
      </c>
      <c r="K131" s="25" t="s">
        <v>267</v>
      </c>
      <c r="L131" s="25" t="s">
        <v>268</v>
      </c>
      <c r="M131" s="41" t="s">
        <v>269</v>
      </c>
      <c r="N131" s="25"/>
      <c r="O131" s="1"/>
      <c r="P131" s="2">
        <v>24</v>
      </c>
      <c r="Q131" s="25" t="s">
        <v>259</v>
      </c>
      <c r="R131" s="15">
        <v>41091</v>
      </c>
    </row>
    <row r="132" spans="1:18" x14ac:dyDescent="0.25">
      <c r="A132" s="25" t="str">
        <f>Matrix!A132</f>
        <v>Umpqua Community College</v>
      </c>
      <c r="B132" s="25" t="str">
        <f>Matrix!B132</f>
        <v>Limited Electrician Technologies Certificate</v>
      </c>
      <c r="C132" s="25" t="str">
        <f>Matrix!C132</f>
        <v>OR</v>
      </c>
      <c r="D132" s="25" t="str">
        <f>Matrix!D132</f>
        <v>Apprentice</v>
      </c>
      <c r="E132" s="25" t="str">
        <f>Matrix!E132</f>
        <v>Short-term</v>
      </c>
      <c r="F132" s="25"/>
      <c r="G132" s="1"/>
      <c r="H132" s="1"/>
      <c r="I132" s="1"/>
      <c r="J132" s="25"/>
      <c r="K132" s="25"/>
      <c r="L132" s="25"/>
      <c r="M132" s="25"/>
      <c r="N132" s="25"/>
      <c r="O132" s="1"/>
      <c r="P132" s="2"/>
      <c r="Q132" s="1"/>
      <c r="R132" s="15">
        <v>41091</v>
      </c>
    </row>
    <row r="133" spans="1:18" x14ac:dyDescent="0.25">
      <c r="A133" s="25" t="str">
        <f>Matrix!A133</f>
        <v xml:space="preserve">Bringham Young University </v>
      </c>
      <c r="B133" s="25" t="str">
        <f>Matrix!B133</f>
        <v xml:space="preserve">Electrical Engineering BS </v>
      </c>
      <c r="C133" s="25" t="str">
        <f>Matrix!C133</f>
        <v>UT</v>
      </c>
      <c r="D133" s="25" t="str">
        <f>Matrix!D133</f>
        <v>Private</v>
      </c>
      <c r="E133" s="25" t="str">
        <f>Matrix!E133</f>
        <v>4 year</v>
      </c>
      <c r="F133" s="25"/>
      <c r="G133" s="33"/>
      <c r="H133" s="33"/>
      <c r="I133" s="1"/>
      <c r="J133" s="25"/>
      <c r="K133" s="25"/>
      <c r="L133" s="25" t="s">
        <v>650</v>
      </c>
      <c r="M133" s="25"/>
      <c r="N133" s="25"/>
      <c r="O133" s="1"/>
      <c r="P133" s="2"/>
      <c r="Q133" s="1"/>
      <c r="R133" s="15">
        <v>41091</v>
      </c>
    </row>
    <row r="134" spans="1:18" ht="30" x14ac:dyDescent="0.25">
      <c r="A134" s="25" t="str">
        <f>Matrix!A134</f>
        <v>Fortis College- Salt Lake Cit</v>
      </c>
      <c r="B134" s="25" t="str">
        <f>Matrix!B134</f>
        <v xml:space="preserve">Electrical Systems Technician- Diploma  </v>
      </c>
      <c r="C134" s="25" t="str">
        <f>Matrix!C134</f>
        <v>UT</v>
      </c>
      <c r="D134" s="25" t="str">
        <f>Matrix!D134</f>
        <v>CTC</v>
      </c>
      <c r="E134" s="25" t="str">
        <f>Matrix!E134</f>
        <v>Short-term</v>
      </c>
      <c r="F134" s="25"/>
      <c r="G134" s="1"/>
      <c r="H134" s="1"/>
      <c r="I134" s="33" t="s">
        <v>651</v>
      </c>
      <c r="J134" s="25"/>
      <c r="K134" s="25"/>
      <c r="L134" s="25" t="s">
        <v>652</v>
      </c>
      <c r="M134" s="25"/>
      <c r="N134" s="25"/>
      <c r="O134" s="1"/>
      <c r="P134" s="2"/>
      <c r="Q134" s="1"/>
      <c r="R134" s="15">
        <v>41091</v>
      </c>
    </row>
    <row r="135" spans="1:18" x14ac:dyDescent="0.25">
      <c r="A135" s="25" t="str">
        <f>Matrix!A135</f>
        <v>Fortis College- Salt Lake Cit</v>
      </c>
      <c r="B135" s="25" t="str">
        <f>Matrix!B135</f>
        <v>HVAC- Diploma</v>
      </c>
      <c r="C135" s="25" t="str">
        <f>Matrix!C135</f>
        <v>UT</v>
      </c>
      <c r="D135" s="25" t="str">
        <f>Matrix!D135</f>
        <v>CTC</v>
      </c>
      <c r="E135" s="25" t="str">
        <f>Matrix!E135</f>
        <v>Short-term</v>
      </c>
      <c r="F135" s="25"/>
      <c r="G135" s="1"/>
      <c r="H135" s="1"/>
      <c r="I135" s="1"/>
      <c r="J135" s="25"/>
      <c r="K135" s="25"/>
      <c r="L135" s="25" t="s">
        <v>653</v>
      </c>
      <c r="M135" s="25"/>
      <c r="N135" s="25"/>
      <c r="O135" s="1"/>
      <c r="P135" s="2"/>
      <c r="Q135" s="1"/>
      <c r="R135" s="15">
        <v>41091</v>
      </c>
    </row>
    <row r="136" spans="1:18" x14ac:dyDescent="0.25">
      <c r="A136" s="25" t="str">
        <f>Matrix!A136</f>
        <v>Fortis College- Salt Lake CIty</v>
      </c>
      <c r="B136" s="25" t="str">
        <f>Matrix!B136</f>
        <v xml:space="preserve">HVACR- Diploma </v>
      </c>
      <c r="C136" s="25" t="str">
        <f>Matrix!C136</f>
        <v>UT</v>
      </c>
      <c r="D136" s="25" t="str">
        <f>Matrix!D136</f>
        <v>CTC</v>
      </c>
      <c r="E136" s="25" t="str">
        <f>Matrix!E136</f>
        <v>Short-term</v>
      </c>
      <c r="F136" s="25"/>
      <c r="G136" s="1"/>
      <c r="H136" s="1"/>
      <c r="I136" s="1"/>
      <c r="J136" s="25"/>
      <c r="K136" s="25"/>
      <c r="L136" s="25"/>
      <c r="M136" s="25"/>
      <c r="N136" s="25"/>
      <c r="O136" s="1"/>
      <c r="P136" s="2"/>
      <c r="Q136" s="1"/>
      <c r="R136" s="15">
        <v>41091</v>
      </c>
    </row>
    <row r="137" spans="1:18" x14ac:dyDescent="0.25">
      <c r="A137" s="25" t="str">
        <f>Matrix!A137</f>
        <v>Professional Renewable Energy Training</v>
      </c>
      <c r="B137" s="25" t="str">
        <f>Matrix!B137</f>
        <v>ETA Alternative Energy Certification</v>
      </c>
      <c r="C137" s="25" t="str">
        <f>Matrix!C137</f>
        <v>UT</v>
      </c>
      <c r="D137" s="25" t="str">
        <f>Matrix!D137</f>
        <v>CTC</v>
      </c>
      <c r="E137" s="25" t="str">
        <f>Matrix!E137</f>
        <v>Short-term</v>
      </c>
      <c r="F137" s="25"/>
      <c r="G137" s="1"/>
      <c r="H137" s="1"/>
      <c r="I137" s="1"/>
      <c r="J137" s="25"/>
      <c r="K137" s="25"/>
      <c r="L137" s="25"/>
      <c r="M137" s="25"/>
      <c r="N137" s="25"/>
      <c r="O137" s="1"/>
      <c r="P137" s="2"/>
      <c r="Q137" s="1"/>
      <c r="R137" s="15">
        <v>41091</v>
      </c>
    </row>
    <row r="138" spans="1:18" x14ac:dyDescent="0.25">
      <c r="A138" s="25" t="str">
        <f>Matrix!A138</f>
        <v>Salt Lake Community College</v>
      </c>
      <c r="B138" s="25" t="str">
        <f>Matrix!B138</f>
        <v xml:space="preserve">Air conditioning/heating/refrigeration </v>
      </c>
      <c r="C138" s="25" t="str">
        <f>Matrix!C138</f>
        <v>UT</v>
      </c>
      <c r="D138" s="25" t="str">
        <f>Matrix!D138</f>
        <v>CTC</v>
      </c>
      <c r="E138" s="25" t="str">
        <f>Matrix!E138</f>
        <v>Short-term</v>
      </c>
      <c r="F138" s="25"/>
      <c r="G138" s="1"/>
      <c r="H138" s="1"/>
      <c r="I138" s="1"/>
      <c r="J138" s="25" t="s">
        <v>607</v>
      </c>
      <c r="K138" s="25"/>
      <c r="L138" s="25" t="s">
        <v>606</v>
      </c>
      <c r="M138" s="41" t="s">
        <v>605</v>
      </c>
      <c r="N138" s="25"/>
      <c r="O138" s="1"/>
      <c r="P138" s="2">
        <v>20</v>
      </c>
      <c r="Q138" s="1"/>
      <c r="R138" s="15">
        <v>41091</v>
      </c>
    </row>
    <row r="139" spans="1:18" x14ac:dyDescent="0.25">
      <c r="A139" s="25" t="str">
        <f>Matrix!A139</f>
        <v>Salt Lake Community College</v>
      </c>
      <c r="B139" s="25" t="str">
        <f>Matrix!B139</f>
        <v>Compressed Natural Gas</v>
      </c>
      <c r="C139" s="25" t="str">
        <f>Matrix!C139</f>
        <v>UT</v>
      </c>
      <c r="D139" s="25" t="str">
        <f>Matrix!D139</f>
        <v>CTC</v>
      </c>
      <c r="E139" s="25" t="str">
        <f>Matrix!E139</f>
        <v>Short-term</v>
      </c>
      <c r="F139" s="25"/>
      <c r="G139" s="1"/>
      <c r="H139" s="1"/>
      <c r="I139" s="1"/>
      <c r="J139" s="2" t="s">
        <v>636</v>
      </c>
      <c r="K139" s="25" t="s">
        <v>635</v>
      </c>
      <c r="L139" s="25" t="s">
        <v>634</v>
      </c>
      <c r="M139" s="25" t="s">
        <v>637</v>
      </c>
      <c r="N139" s="25"/>
      <c r="O139" s="1"/>
      <c r="P139" s="2" t="s">
        <v>633</v>
      </c>
      <c r="Q139" s="1"/>
      <c r="R139" s="15">
        <v>41091</v>
      </c>
    </row>
    <row r="140" spans="1:18" x14ac:dyDescent="0.25">
      <c r="A140" s="25" t="str">
        <f>Matrix!A140</f>
        <v>Salt Lake Community College</v>
      </c>
      <c r="B140" s="25" t="str">
        <f>Matrix!B140</f>
        <v xml:space="preserve">Electrical Independent Technology Apprenticeship </v>
      </c>
      <c r="C140" s="25" t="str">
        <f>Matrix!C140</f>
        <v>UT</v>
      </c>
      <c r="D140" s="25" t="str">
        <f>Matrix!D140</f>
        <v>CTC</v>
      </c>
      <c r="E140" s="25" t="str">
        <f>Matrix!E140</f>
        <v>Short-term</v>
      </c>
      <c r="F140" s="25"/>
      <c r="G140" s="33"/>
      <c r="H140" s="33"/>
      <c r="I140" s="1"/>
      <c r="J140" s="25" t="s">
        <v>601</v>
      </c>
      <c r="K140" s="25"/>
      <c r="L140" s="25" t="s">
        <v>603</v>
      </c>
      <c r="M140" s="41" t="s">
        <v>602</v>
      </c>
      <c r="N140" s="25"/>
      <c r="O140" s="1"/>
      <c r="P140" s="2" t="s">
        <v>587</v>
      </c>
      <c r="Q140" s="25" t="s">
        <v>587</v>
      </c>
      <c r="R140" s="15">
        <v>41091</v>
      </c>
    </row>
    <row r="141" spans="1:18" ht="30" x14ac:dyDescent="0.25">
      <c r="A141" s="25" t="str">
        <f>Matrix!A141</f>
        <v>Salt Lake Community College</v>
      </c>
      <c r="B141" s="25" t="str">
        <f>Matrix!B141</f>
        <v>Electromechanical Assembly Technician</v>
      </c>
      <c r="C141" s="25" t="str">
        <f>Matrix!C141</f>
        <v>UT</v>
      </c>
      <c r="D141" s="25" t="str">
        <f>Matrix!D141</f>
        <v>CTC</v>
      </c>
      <c r="E141" s="25" t="str">
        <f>Matrix!E141</f>
        <v>Short-term</v>
      </c>
      <c r="F141" s="25"/>
      <c r="G141" s="1"/>
      <c r="H141" s="1"/>
      <c r="I141" s="33" t="s">
        <v>638</v>
      </c>
      <c r="J141" s="25"/>
      <c r="K141" s="25"/>
      <c r="L141" s="25"/>
      <c r="M141" s="25"/>
      <c r="N141" s="25"/>
      <c r="O141" s="1"/>
      <c r="P141" s="2" t="s">
        <v>639</v>
      </c>
      <c r="Q141" s="25" t="s">
        <v>588</v>
      </c>
      <c r="R141" s="15">
        <v>41091</v>
      </c>
    </row>
    <row r="142" spans="1:18" x14ac:dyDescent="0.25">
      <c r="A142" s="25" t="str">
        <f>Matrix!A142</f>
        <v>Salt Lake Community College</v>
      </c>
      <c r="B142" s="25" t="str">
        <f>Matrix!B142</f>
        <v>Electronics Assembly Technician</v>
      </c>
      <c r="C142" s="25" t="str">
        <f>Matrix!C142</f>
        <v>UT</v>
      </c>
      <c r="D142" s="25" t="str">
        <f>Matrix!D142</f>
        <v>CTC</v>
      </c>
      <c r="E142" s="25" t="str">
        <f>Matrix!E142</f>
        <v>Short-term</v>
      </c>
      <c r="F142" s="25"/>
      <c r="G142" s="1"/>
      <c r="H142" s="1"/>
      <c r="I142" s="1"/>
      <c r="J142" s="25"/>
      <c r="K142" s="25"/>
      <c r="L142" s="25"/>
      <c r="M142" s="25"/>
      <c r="N142" s="25"/>
      <c r="O142" s="1"/>
      <c r="P142" s="2" t="s">
        <v>589</v>
      </c>
      <c r="Q142" s="25" t="s">
        <v>589</v>
      </c>
      <c r="R142" s="15">
        <v>41091</v>
      </c>
    </row>
    <row r="143" spans="1:18" x14ac:dyDescent="0.25">
      <c r="A143" s="25" t="str">
        <f>Matrix!A143</f>
        <v>Salt Lake Community College</v>
      </c>
      <c r="B143" s="25" t="str">
        <f>Matrix!B143</f>
        <v>Electronics Engineering Technician</v>
      </c>
      <c r="C143" s="25" t="str">
        <f>Matrix!C143</f>
        <v>UT</v>
      </c>
      <c r="D143" s="25" t="str">
        <f>Matrix!D143</f>
        <v>CTC</v>
      </c>
      <c r="E143" s="25" t="str">
        <f>Matrix!E143</f>
        <v>2 year</v>
      </c>
      <c r="F143" s="25"/>
      <c r="G143" s="1"/>
      <c r="H143" s="1"/>
      <c r="I143" s="1"/>
      <c r="J143" s="25"/>
      <c r="K143" s="25"/>
      <c r="L143" s="25"/>
      <c r="M143" s="25"/>
      <c r="N143" s="25"/>
      <c r="O143" s="1"/>
      <c r="P143" s="2" t="s">
        <v>632</v>
      </c>
      <c r="Q143" s="1"/>
      <c r="R143" s="15">
        <v>41091</v>
      </c>
    </row>
    <row r="144" spans="1:18" ht="60" x14ac:dyDescent="0.25">
      <c r="A144" s="25" t="str">
        <f>Matrix!A144</f>
        <v>Salt Lake Community College</v>
      </c>
      <c r="B144" s="25" t="str">
        <f>Matrix!B144</f>
        <v xml:space="preserve">Electronics Technician </v>
      </c>
      <c r="C144" s="25" t="str">
        <f>Matrix!C144</f>
        <v>UT</v>
      </c>
      <c r="D144" s="25" t="str">
        <f>Matrix!D144</f>
        <v>CTC</v>
      </c>
      <c r="E144" s="25" t="str">
        <f>Matrix!E144</f>
        <v>2 year</v>
      </c>
      <c r="F144" s="25"/>
      <c r="G144" s="33"/>
      <c r="H144" s="33"/>
      <c r="I144" s="1"/>
      <c r="J144" s="41" t="s">
        <v>619</v>
      </c>
      <c r="K144" s="25"/>
      <c r="L144" s="25" t="s">
        <v>618</v>
      </c>
      <c r="M144" s="41" t="s">
        <v>617</v>
      </c>
      <c r="N144" s="25"/>
      <c r="O144" s="1" t="s">
        <v>614</v>
      </c>
      <c r="P144" s="2"/>
      <c r="Q144" s="25" t="s">
        <v>955</v>
      </c>
      <c r="R144" s="15">
        <v>41091</v>
      </c>
    </row>
    <row r="145" spans="1:18" ht="30" x14ac:dyDescent="0.25">
      <c r="A145" s="25" t="str">
        <f>Matrix!A145</f>
        <v>Salt Lake Community College</v>
      </c>
      <c r="B145" s="25" t="str">
        <f>Matrix!B145</f>
        <v xml:space="preserve">Energy Management AAS </v>
      </c>
      <c r="C145" s="25" t="str">
        <f>Matrix!C145</f>
        <v>UT</v>
      </c>
      <c r="D145" s="25" t="str">
        <f>Matrix!D145</f>
        <v>CTC</v>
      </c>
      <c r="E145" s="25" t="str">
        <f>Matrix!E145</f>
        <v>2 year</v>
      </c>
      <c r="F145" s="25"/>
      <c r="G145" s="1"/>
      <c r="H145" s="1"/>
      <c r="I145" s="33" t="s">
        <v>620</v>
      </c>
      <c r="J145" s="2" t="s">
        <v>636</v>
      </c>
      <c r="K145" s="25" t="s">
        <v>635</v>
      </c>
      <c r="L145" s="25" t="s">
        <v>634</v>
      </c>
      <c r="M145" s="25" t="s">
        <v>637</v>
      </c>
      <c r="N145" s="25"/>
      <c r="O145" s="1"/>
      <c r="P145" s="2" t="s">
        <v>633</v>
      </c>
      <c r="Q145" s="1" t="s">
        <v>964</v>
      </c>
      <c r="R145" s="15">
        <v>41091</v>
      </c>
    </row>
    <row r="146" spans="1:18" ht="60" x14ac:dyDescent="0.25">
      <c r="A146" s="25" t="str">
        <f>Matrix!A146</f>
        <v>Salt Lake Community College</v>
      </c>
      <c r="B146" s="25" t="str">
        <f>Matrix!B146</f>
        <v xml:space="preserve">Facilities Maintenance Apprenticeship AAS </v>
      </c>
      <c r="C146" s="25" t="str">
        <f>Matrix!C146</f>
        <v>UT</v>
      </c>
      <c r="D146" s="25" t="str">
        <f>Matrix!D146</f>
        <v>CTC</v>
      </c>
      <c r="E146" s="25" t="str">
        <f>Matrix!E146</f>
        <v>2 year</v>
      </c>
      <c r="F146" s="25"/>
      <c r="G146" s="33"/>
      <c r="H146" s="33"/>
      <c r="I146" s="1"/>
      <c r="J146" s="41" t="s">
        <v>610</v>
      </c>
      <c r="K146" s="25"/>
      <c r="L146" s="25" t="s">
        <v>609</v>
      </c>
      <c r="M146" s="25" t="s">
        <v>608</v>
      </c>
      <c r="N146" s="25"/>
      <c r="O146" s="1" t="s">
        <v>614</v>
      </c>
      <c r="P146" s="2">
        <v>0</v>
      </c>
      <c r="Q146" s="25" t="s">
        <v>586</v>
      </c>
      <c r="R146" s="15">
        <v>41091</v>
      </c>
    </row>
    <row r="147" spans="1:18" ht="65.25" customHeight="1" x14ac:dyDescent="0.25">
      <c r="A147" s="25" t="str">
        <f>Matrix!A147</f>
        <v>Salt Lake Community College</v>
      </c>
      <c r="B147" s="25" t="str">
        <f>Matrix!B147</f>
        <v xml:space="preserve">Green Retrofitting </v>
      </c>
      <c r="C147" s="25" t="str">
        <f>Matrix!C147</f>
        <v>UT</v>
      </c>
      <c r="D147" s="25" t="str">
        <f>Matrix!D147</f>
        <v>CTC</v>
      </c>
      <c r="E147" s="25" t="str">
        <f>Matrix!E147</f>
        <v>Short-term</v>
      </c>
      <c r="F147" s="25"/>
      <c r="G147" s="1"/>
      <c r="H147" s="1"/>
      <c r="I147" s="33" t="s">
        <v>613</v>
      </c>
      <c r="J147" s="2" t="s">
        <v>636</v>
      </c>
      <c r="K147" s="25" t="s">
        <v>635</v>
      </c>
      <c r="L147" s="25" t="s">
        <v>634</v>
      </c>
      <c r="M147" s="25" t="s">
        <v>637</v>
      </c>
      <c r="N147" s="25"/>
      <c r="O147" s="1"/>
      <c r="P147" s="2"/>
      <c r="Q147" s="1"/>
      <c r="R147" s="15">
        <v>41091</v>
      </c>
    </row>
    <row r="148" spans="1:18" x14ac:dyDescent="0.25">
      <c r="A148" s="25" t="str">
        <f>Matrix!A148</f>
        <v>Salt Lake Community College</v>
      </c>
      <c r="B148" s="25" t="str">
        <f>Matrix!B148</f>
        <v xml:space="preserve">HVAC Apprenticeship </v>
      </c>
      <c r="C148" s="25" t="str">
        <f>Matrix!C148</f>
        <v>UT</v>
      </c>
      <c r="D148" s="25" t="str">
        <f>Matrix!D148</f>
        <v>CTC</v>
      </c>
      <c r="E148" s="25" t="str">
        <f>Matrix!E148</f>
        <v>4 year</v>
      </c>
      <c r="F148" s="25"/>
      <c r="G148" s="33"/>
      <c r="H148" s="33"/>
      <c r="I148" s="1"/>
      <c r="J148" s="25"/>
      <c r="K148" s="25"/>
      <c r="L148" s="25" t="s">
        <v>609</v>
      </c>
      <c r="M148" s="25" t="s">
        <v>608</v>
      </c>
      <c r="N148" s="25"/>
      <c r="O148" s="1"/>
      <c r="P148" s="2"/>
      <c r="Q148" s="25" t="s">
        <v>611</v>
      </c>
      <c r="R148" s="15">
        <v>41091</v>
      </c>
    </row>
    <row r="149" spans="1:18" x14ac:dyDescent="0.25">
      <c r="A149" s="25" t="str">
        <f>Matrix!A149</f>
        <v>Salt Lake Community College</v>
      </c>
      <c r="B149" s="25" t="str">
        <f>Matrix!B149</f>
        <v xml:space="preserve">Lineworker Apprenticeship </v>
      </c>
      <c r="C149" s="25" t="str">
        <f>Matrix!C149</f>
        <v>UT</v>
      </c>
      <c r="D149" s="25" t="str">
        <f>Matrix!D149</f>
        <v>CTC</v>
      </c>
      <c r="E149" s="25" t="str">
        <f>Matrix!E149</f>
        <v>2 year</v>
      </c>
      <c r="F149" s="25"/>
      <c r="G149" s="33"/>
      <c r="H149" s="33"/>
      <c r="I149" s="33" t="s">
        <v>612</v>
      </c>
      <c r="J149" s="41" t="s">
        <v>610</v>
      </c>
      <c r="K149" s="25"/>
      <c r="L149" s="25" t="s">
        <v>609</v>
      </c>
      <c r="M149" s="25" t="s">
        <v>608</v>
      </c>
      <c r="N149" s="25"/>
      <c r="O149" s="54"/>
      <c r="P149" s="2"/>
      <c r="Q149" s="25" t="s">
        <v>586</v>
      </c>
      <c r="R149" s="15">
        <v>41091</v>
      </c>
    </row>
    <row r="150" spans="1:18" x14ac:dyDescent="0.25">
      <c r="A150" s="25" t="str">
        <f>Matrix!A150</f>
        <v>Salt Lake Community College</v>
      </c>
      <c r="B150" s="25" t="str">
        <f>Matrix!B150</f>
        <v xml:space="preserve">Smart Grid </v>
      </c>
      <c r="C150" s="25" t="str">
        <f>Matrix!C150</f>
        <v>UT</v>
      </c>
      <c r="D150" s="25" t="str">
        <f>Matrix!D150</f>
        <v>CTC</v>
      </c>
      <c r="E150" s="25" t="str">
        <f>Matrix!E150</f>
        <v>Short-term</v>
      </c>
      <c r="F150" s="25"/>
      <c r="G150" s="33"/>
      <c r="H150" s="33"/>
      <c r="I150" s="33" t="s">
        <v>616</v>
      </c>
      <c r="J150" s="41" t="s">
        <v>610</v>
      </c>
      <c r="K150" s="25"/>
      <c r="L150" s="25" t="s">
        <v>609</v>
      </c>
      <c r="M150" s="25" t="s">
        <v>608</v>
      </c>
      <c r="N150" s="25"/>
      <c r="O150" s="54"/>
      <c r="P150" s="2">
        <v>0</v>
      </c>
      <c r="Q150" s="25" t="s">
        <v>586</v>
      </c>
      <c r="R150" s="15">
        <v>41091</v>
      </c>
    </row>
    <row r="151" spans="1:18" x14ac:dyDescent="0.25">
      <c r="A151" s="25" t="str">
        <f>Matrix!A151</f>
        <v>Salt Lake Community College</v>
      </c>
      <c r="B151" s="25" t="str">
        <f>Matrix!B151</f>
        <v>Solar Photovoltaic Systems</v>
      </c>
      <c r="C151" s="25" t="str">
        <f>Matrix!C151</f>
        <v>UT</v>
      </c>
      <c r="D151" s="25" t="str">
        <f>Matrix!D151</f>
        <v>CTC</v>
      </c>
      <c r="E151" s="25" t="str">
        <f>Matrix!E151</f>
        <v>Short-term</v>
      </c>
      <c r="F151" s="25"/>
      <c r="G151" s="33"/>
      <c r="H151" s="33"/>
      <c r="I151" s="33" t="s">
        <v>615</v>
      </c>
      <c r="J151" s="25" t="s">
        <v>601</v>
      </c>
      <c r="K151" s="25"/>
      <c r="L151" s="25" t="s">
        <v>603</v>
      </c>
      <c r="M151" s="41" t="s">
        <v>602</v>
      </c>
      <c r="N151" s="25"/>
      <c r="O151" s="1"/>
      <c r="P151" s="2">
        <v>24</v>
      </c>
      <c r="Q151" s="1"/>
      <c r="R151" s="15">
        <v>41091</v>
      </c>
    </row>
    <row r="152" spans="1:18" ht="30" x14ac:dyDescent="0.25">
      <c r="A152" s="25" t="str">
        <f>Matrix!A152</f>
        <v>Salt Lake Community College</v>
      </c>
      <c r="B152" s="25" t="str">
        <f>Matrix!B152</f>
        <v xml:space="preserve">Sustainability Certificate  </v>
      </c>
      <c r="C152" s="25" t="str">
        <f>Matrix!C152</f>
        <v>UT</v>
      </c>
      <c r="D152" s="25" t="str">
        <f>Matrix!D152</f>
        <v>CTC</v>
      </c>
      <c r="E152" s="25" t="str">
        <f>Matrix!E152</f>
        <v>Short-term</v>
      </c>
      <c r="F152" s="25"/>
      <c r="G152" s="1"/>
      <c r="H152" s="1"/>
      <c r="I152" s="33" t="s">
        <v>604</v>
      </c>
      <c r="J152" s="25" t="s">
        <v>601</v>
      </c>
      <c r="K152" s="25"/>
      <c r="L152" s="25" t="s">
        <v>1090</v>
      </c>
      <c r="M152" s="41" t="s">
        <v>602</v>
      </c>
      <c r="N152" s="25"/>
      <c r="O152" s="1"/>
      <c r="P152" s="55">
        <v>89.75</v>
      </c>
      <c r="Q152" s="1"/>
      <c r="R152" s="15">
        <v>41091</v>
      </c>
    </row>
    <row r="153" spans="1:18" x14ac:dyDescent="0.25">
      <c r="A153" s="25" t="str">
        <f>Matrix!A153</f>
        <v>Southern Utah University</v>
      </c>
      <c r="B153" s="25" t="str">
        <f>Matrix!B153</f>
        <v>CAD/CAM Engineering Technology - BS</v>
      </c>
      <c r="C153" s="25" t="str">
        <f>Matrix!C153</f>
        <v>UT</v>
      </c>
      <c r="D153" s="25" t="str">
        <f>Matrix!D153</f>
        <v>4-year college</v>
      </c>
      <c r="E153" s="25" t="str">
        <f>Matrix!E153</f>
        <v>4 year</v>
      </c>
      <c r="F153" s="25"/>
      <c r="G153" s="1"/>
      <c r="H153" s="1"/>
      <c r="I153" s="1"/>
      <c r="J153" s="25"/>
      <c r="K153" s="25"/>
      <c r="L153" s="25"/>
      <c r="M153" s="25"/>
      <c r="N153" s="25"/>
      <c r="O153" s="1"/>
      <c r="P153" s="55">
        <v>102.75</v>
      </c>
      <c r="Q153" s="1"/>
      <c r="R153" s="15">
        <v>41091</v>
      </c>
    </row>
    <row r="154" spans="1:18" x14ac:dyDescent="0.25">
      <c r="A154" s="25" t="str">
        <f>Matrix!A154</f>
        <v>Southern Utah University</v>
      </c>
      <c r="B154" s="25" t="str">
        <f>Matrix!B154</f>
        <v xml:space="preserve">CAD/CAM Engineering Technology, Architectural design emphasis - BS </v>
      </c>
      <c r="C154" s="25" t="str">
        <f>Matrix!C154</f>
        <v>UT</v>
      </c>
      <c r="D154" s="25" t="str">
        <f>Matrix!D154</f>
        <v>4-year college</v>
      </c>
      <c r="E154" s="25" t="str">
        <f>Matrix!E154</f>
        <v>4 year</v>
      </c>
      <c r="F154" s="25"/>
      <c r="G154" s="1"/>
      <c r="H154" s="1"/>
      <c r="I154" s="1"/>
      <c r="J154" s="25"/>
      <c r="K154" s="25"/>
      <c r="L154" s="25"/>
      <c r="M154" s="25"/>
      <c r="N154" s="25"/>
      <c r="O154" s="1"/>
      <c r="P154" s="2">
        <v>24</v>
      </c>
      <c r="Q154" s="1"/>
      <c r="R154" s="15">
        <v>41091</v>
      </c>
    </row>
    <row r="155" spans="1:18" x14ac:dyDescent="0.25">
      <c r="A155" s="25" t="str">
        <f>Matrix!A155</f>
        <v>Southern Utah University</v>
      </c>
      <c r="B155" s="25" t="str">
        <f>Matrix!B155</f>
        <v>Construction Technology - Certificate</v>
      </c>
      <c r="C155" s="25" t="str">
        <f>Matrix!C155</f>
        <v>UT</v>
      </c>
      <c r="D155" s="25" t="str">
        <f>Matrix!D155</f>
        <v>4-year college</v>
      </c>
      <c r="E155" s="25" t="str">
        <f>Matrix!E155</f>
        <v>1 year</v>
      </c>
      <c r="F155" s="25"/>
      <c r="G155" s="1"/>
      <c r="H155" s="1"/>
      <c r="I155" s="1"/>
      <c r="J155" s="25"/>
      <c r="K155" s="25"/>
      <c r="L155" s="25"/>
      <c r="M155" s="25"/>
      <c r="N155" s="25"/>
      <c r="O155" s="1"/>
      <c r="P155" s="2">
        <v>24</v>
      </c>
      <c r="Q155" s="1"/>
      <c r="R155" s="15">
        <v>41091</v>
      </c>
    </row>
    <row r="156" spans="1:18" x14ac:dyDescent="0.25">
      <c r="A156" s="25" t="str">
        <f>Matrix!A156</f>
        <v>Southern Utah University</v>
      </c>
      <c r="B156" s="25" t="str">
        <f>Matrix!B156</f>
        <v>Construction Technology - Minor</v>
      </c>
      <c r="C156" s="25" t="str">
        <f>Matrix!C156</f>
        <v>UT</v>
      </c>
      <c r="D156" s="25" t="str">
        <f>Matrix!D156</f>
        <v>4-year college</v>
      </c>
      <c r="E156" s="25" t="str">
        <f>Matrix!E156</f>
        <v>1 year</v>
      </c>
      <c r="F156" s="25"/>
      <c r="G156" s="1"/>
      <c r="H156" s="1"/>
      <c r="I156" s="1"/>
      <c r="J156" s="25"/>
      <c r="K156" s="25"/>
      <c r="L156" s="25"/>
      <c r="M156" s="25"/>
      <c r="N156" s="25"/>
      <c r="O156" s="1"/>
      <c r="P156" s="55">
        <v>70.75</v>
      </c>
      <c r="Q156" s="1"/>
      <c r="R156" s="15">
        <v>41091</v>
      </c>
    </row>
    <row r="157" spans="1:18" x14ac:dyDescent="0.25">
      <c r="A157" s="25" t="str">
        <f>Matrix!A157</f>
        <v>Southern Utah University</v>
      </c>
      <c r="B157" s="25" t="str">
        <f>Matrix!B157</f>
        <v>Construction Technology AAS</v>
      </c>
      <c r="C157" s="25" t="str">
        <f>Matrix!C157</f>
        <v>UT</v>
      </c>
      <c r="D157" s="25" t="str">
        <f>Matrix!D157</f>
        <v>4-year college</v>
      </c>
      <c r="E157" s="25" t="str">
        <f>Matrix!E157</f>
        <v>2 year</v>
      </c>
      <c r="F157" s="25"/>
      <c r="G157" s="1"/>
      <c r="H157" s="1"/>
      <c r="I157" s="1"/>
      <c r="J157" s="25"/>
      <c r="K157" s="25"/>
      <c r="L157" s="25"/>
      <c r="M157" s="25"/>
      <c r="N157" s="25"/>
      <c r="O157" s="1"/>
      <c r="P157" s="55">
        <v>100</v>
      </c>
      <c r="Q157" s="1"/>
      <c r="R157" s="15">
        <v>41091</v>
      </c>
    </row>
    <row r="158" spans="1:18" x14ac:dyDescent="0.25">
      <c r="A158" s="25" t="str">
        <f>Matrix!A158</f>
        <v>Southern Utah University</v>
      </c>
      <c r="B158" s="25" t="str">
        <f>Matrix!B158</f>
        <v xml:space="preserve">Design Technology AAS </v>
      </c>
      <c r="C158" s="25" t="str">
        <f>Matrix!C158</f>
        <v>UT</v>
      </c>
      <c r="D158" s="25" t="str">
        <f>Matrix!D158</f>
        <v>4-year college</v>
      </c>
      <c r="E158" s="25" t="str">
        <f>Matrix!E158</f>
        <v>2 year</v>
      </c>
      <c r="F158" s="25"/>
      <c r="G158" s="1"/>
      <c r="H158" s="1"/>
      <c r="I158" s="1"/>
      <c r="J158" s="25"/>
      <c r="K158" s="25"/>
      <c r="L158" s="25"/>
      <c r="M158" s="25"/>
      <c r="N158" s="25"/>
      <c r="O158" s="1"/>
      <c r="P158" s="2"/>
      <c r="Q158" s="1"/>
      <c r="R158" s="15">
        <v>41091</v>
      </c>
    </row>
    <row r="159" spans="1:18" x14ac:dyDescent="0.25">
      <c r="A159" s="25" t="str">
        <f>Matrix!A159</f>
        <v>Southern Utah University</v>
      </c>
      <c r="B159" s="25" t="str">
        <f>Matrix!B159</f>
        <v>Design Technology Minor</v>
      </c>
      <c r="C159" s="25" t="str">
        <f>Matrix!C159</f>
        <v>UT</v>
      </c>
      <c r="D159" s="25" t="str">
        <f>Matrix!D159</f>
        <v>4-year college</v>
      </c>
      <c r="E159" s="25" t="str">
        <f>Matrix!E159</f>
        <v>1 year</v>
      </c>
      <c r="F159" s="25"/>
      <c r="G159" s="1"/>
      <c r="H159" s="1"/>
      <c r="I159" s="1"/>
      <c r="J159" s="25"/>
      <c r="K159" s="25"/>
      <c r="L159" s="25"/>
      <c r="M159" s="25"/>
      <c r="N159" s="25"/>
      <c r="O159" s="1"/>
      <c r="P159" s="2"/>
      <c r="Q159" s="1"/>
      <c r="R159" s="15">
        <v>41091</v>
      </c>
    </row>
    <row r="160" spans="1:18" x14ac:dyDescent="0.25">
      <c r="A160" s="25" t="str">
        <f>Matrix!A160</f>
        <v>Southern Utah University</v>
      </c>
      <c r="B160" s="25" t="str">
        <f>Matrix!B160</f>
        <v>Electronics Engineering Technology- AAS</v>
      </c>
      <c r="C160" s="25" t="str">
        <f>Matrix!C160</f>
        <v>UT</v>
      </c>
      <c r="D160" s="25" t="str">
        <f>Matrix!D160</f>
        <v>4-year college</v>
      </c>
      <c r="E160" s="25" t="str">
        <f>Matrix!E160</f>
        <v>2 year</v>
      </c>
      <c r="F160" s="25"/>
      <c r="G160" s="1"/>
      <c r="H160" s="1"/>
      <c r="I160" s="1"/>
      <c r="J160" s="25"/>
      <c r="K160" s="25"/>
      <c r="L160" s="25"/>
      <c r="M160" s="25"/>
      <c r="N160" s="25"/>
      <c r="O160" s="1"/>
      <c r="P160" s="2"/>
      <c r="Q160" s="1"/>
      <c r="R160" s="15">
        <v>41091</v>
      </c>
    </row>
    <row r="161" spans="1:18" x14ac:dyDescent="0.25">
      <c r="A161" s="25" t="str">
        <f>Matrix!A161</f>
        <v>Southern Utah University</v>
      </c>
      <c r="B161" s="25" t="str">
        <f>Matrix!B161</f>
        <v>Electronics Engineering Technology- BS</v>
      </c>
      <c r="C161" s="25" t="str">
        <f>Matrix!C161</f>
        <v>UT</v>
      </c>
      <c r="D161" s="25" t="str">
        <f>Matrix!D161</f>
        <v>4-year college</v>
      </c>
      <c r="E161" s="25" t="str">
        <f>Matrix!E161</f>
        <v>4 year</v>
      </c>
      <c r="F161" s="25"/>
      <c r="G161" s="1"/>
      <c r="H161" s="1"/>
      <c r="I161" s="1"/>
      <c r="J161" s="25"/>
      <c r="K161" s="25"/>
      <c r="L161" s="25"/>
      <c r="M161" s="25"/>
      <c r="N161" s="25"/>
      <c r="O161" s="1"/>
      <c r="P161" s="2"/>
      <c r="Q161" s="1"/>
      <c r="R161" s="15">
        <v>41091</v>
      </c>
    </row>
    <row r="162" spans="1:18" x14ac:dyDescent="0.25">
      <c r="A162" s="25" t="str">
        <f>Matrix!A162</f>
        <v>Southern Utah University</v>
      </c>
      <c r="B162" s="25" t="str">
        <f>Matrix!B162</f>
        <v>Electronics Engineering Technology- Minor</v>
      </c>
      <c r="C162" s="25" t="str">
        <f>Matrix!C162</f>
        <v>UT</v>
      </c>
      <c r="D162" s="25" t="str">
        <f>Matrix!D162</f>
        <v>4-year college</v>
      </c>
      <c r="E162" s="25" t="str">
        <f>Matrix!E162</f>
        <v>1 year</v>
      </c>
      <c r="F162" s="25"/>
      <c r="G162" s="1"/>
      <c r="H162" s="1"/>
      <c r="I162" s="1"/>
      <c r="J162" s="25"/>
      <c r="K162" s="25"/>
      <c r="L162" s="25"/>
      <c r="M162" s="25"/>
      <c r="N162" s="25"/>
      <c r="O162" s="1"/>
      <c r="P162" s="2"/>
      <c r="Q162" s="1"/>
      <c r="R162" s="15">
        <v>41091</v>
      </c>
    </row>
    <row r="163" spans="1:18" x14ac:dyDescent="0.25">
      <c r="A163" s="25" t="str">
        <f>Matrix!A163</f>
        <v>Southern Utah University</v>
      </c>
      <c r="B163" s="25" t="str">
        <f>Matrix!B163</f>
        <v xml:space="preserve">Integrated Engineering- BS  </v>
      </c>
      <c r="C163" s="25" t="str">
        <f>Matrix!C163</f>
        <v>UT</v>
      </c>
      <c r="D163" s="25" t="str">
        <f>Matrix!D163</f>
        <v>4-year college</v>
      </c>
      <c r="E163" s="25" t="str">
        <f>Matrix!E163</f>
        <v>4 year</v>
      </c>
      <c r="F163" s="25"/>
      <c r="G163" s="1"/>
      <c r="H163" s="1"/>
      <c r="I163" s="1"/>
      <c r="J163" s="25"/>
      <c r="K163" s="25"/>
      <c r="L163" s="25" t="s">
        <v>669</v>
      </c>
      <c r="M163" s="41" t="s">
        <v>668</v>
      </c>
      <c r="N163" s="25"/>
      <c r="O163" s="1"/>
      <c r="P163" s="2"/>
      <c r="Q163" s="1"/>
      <c r="R163" s="15">
        <v>41091</v>
      </c>
    </row>
    <row r="164" spans="1:18" x14ac:dyDescent="0.25">
      <c r="A164" s="25" t="str">
        <f>Matrix!A164</f>
        <v>Southern Utah University</v>
      </c>
      <c r="B164" s="25" t="str">
        <f>Matrix!B164</f>
        <v>Pre-Engineering</v>
      </c>
      <c r="C164" s="25" t="str">
        <f>Matrix!C164</f>
        <v>UT</v>
      </c>
      <c r="D164" s="25" t="str">
        <f>Matrix!D164</f>
        <v>4-year college</v>
      </c>
      <c r="E164" s="25" t="str">
        <f>Matrix!E164</f>
        <v>4 year</v>
      </c>
      <c r="F164" s="25"/>
      <c r="G164" s="1"/>
      <c r="H164" s="1"/>
      <c r="I164" s="1"/>
      <c r="J164" s="25"/>
      <c r="K164" s="25"/>
      <c r="L164" s="25"/>
      <c r="M164" s="25"/>
      <c r="N164" s="25"/>
      <c r="O164" s="1"/>
      <c r="P164" s="55">
        <v>111.75</v>
      </c>
      <c r="Q164" s="1"/>
      <c r="R164" s="15">
        <v>41091</v>
      </c>
    </row>
    <row r="165" spans="1:18" x14ac:dyDescent="0.25">
      <c r="A165" s="25" t="str">
        <f>Matrix!A165</f>
        <v>Southern Utah University</v>
      </c>
      <c r="B165" s="25" t="str">
        <f>Matrix!B165</f>
        <v xml:space="preserve">Construction Management Technology BS </v>
      </c>
      <c r="C165" s="25" t="str">
        <f>Matrix!C165</f>
        <v>UT</v>
      </c>
      <c r="D165" s="25" t="str">
        <f>Matrix!D165</f>
        <v>4-year college</v>
      </c>
      <c r="E165" s="25" t="str">
        <f>Matrix!E165</f>
        <v>4 year</v>
      </c>
      <c r="F165" s="25"/>
      <c r="G165" s="33"/>
      <c r="H165" s="33"/>
      <c r="I165" s="1"/>
      <c r="J165" s="14" t="s">
        <v>1091</v>
      </c>
      <c r="K165" s="53" t="s">
        <v>658</v>
      </c>
      <c r="L165" s="14" t="s">
        <v>1092</v>
      </c>
      <c r="M165" s="43" t="s">
        <v>1093</v>
      </c>
      <c r="N165" s="25"/>
      <c r="O165" s="1"/>
      <c r="P165" s="2" t="s">
        <v>590</v>
      </c>
      <c r="Q165" s="1"/>
      <c r="R165" s="15">
        <v>41091</v>
      </c>
    </row>
    <row r="166" spans="1:18" x14ac:dyDescent="0.25">
      <c r="A166" s="25" t="str">
        <f>Matrix!A166</f>
        <v>University of Utah</v>
      </c>
      <c r="B166" s="25" t="str">
        <f>Matrix!B166</f>
        <v xml:space="preserve">BA/BS in Urban Planning </v>
      </c>
      <c r="C166" s="25" t="str">
        <f>Matrix!C166</f>
        <v>UT</v>
      </c>
      <c r="D166" s="25" t="str">
        <f>Matrix!D166</f>
        <v>4-year college</v>
      </c>
      <c r="E166" s="25" t="str">
        <f>Matrix!E166</f>
        <v>4 year</v>
      </c>
      <c r="F166" s="25"/>
      <c r="G166" s="33"/>
      <c r="H166" s="33"/>
      <c r="I166" s="33" t="s">
        <v>667</v>
      </c>
      <c r="J166" s="25" t="s">
        <v>656</v>
      </c>
      <c r="K166" s="25" t="s">
        <v>658</v>
      </c>
      <c r="L166" s="25" t="s">
        <v>657</v>
      </c>
      <c r="M166" s="25" t="s">
        <v>659</v>
      </c>
      <c r="N166" s="25"/>
      <c r="O166" s="1"/>
      <c r="P166" s="2">
        <v>126.5</v>
      </c>
      <c r="Q166" s="1"/>
      <c r="R166" s="15">
        <v>41091</v>
      </c>
    </row>
    <row r="167" spans="1:18" x14ac:dyDescent="0.25">
      <c r="A167" s="25" t="str">
        <f>Matrix!A167</f>
        <v>University of Utah</v>
      </c>
      <c r="B167" s="25" t="str">
        <f>Matrix!B167</f>
        <v xml:space="preserve">Civil &amp; Environmental Engineering BS  </v>
      </c>
      <c r="C167" s="25" t="str">
        <f>Matrix!C167</f>
        <v>UT</v>
      </c>
      <c r="D167" s="25" t="str">
        <f>Matrix!D167</f>
        <v>4-year college</v>
      </c>
      <c r="E167" s="25" t="str">
        <f>Matrix!E167</f>
        <v>4 year</v>
      </c>
      <c r="F167" s="25"/>
      <c r="G167" s="33"/>
      <c r="H167" s="33"/>
      <c r="I167" s="33" t="s">
        <v>672</v>
      </c>
      <c r="J167" s="25"/>
      <c r="K167" s="25" t="s">
        <v>655</v>
      </c>
      <c r="L167" s="25" t="s">
        <v>654</v>
      </c>
      <c r="M167" s="25"/>
      <c r="N167" s="25"/>
      <c r="O167" s="1"/>
      <c r="P167" s="2" t="s">
        <v>190</v>
      </c>
      <c r="Q167" s="1"/>
      <c r="R167" s="15">
        <v>41091</v>
      </c>
    </row>
    <row r="168" spans="1:18" x14ac:dyDescent="0.25">
      <c r="A168" s="25" t="str">
        <f>Matrix!A168</f>
        <v>University of Utah</v>
      </c>
      <c r="B168" s="25" t="str">
        <f>Matrix!B168</f>
        <v xml:space="preserve">Electrical Engineering BS   </v>
      </c>
      <c r="C168" s="25" t="str">
        <f>Matrix!C168</f>
        <v>UT</v>
      </c>
      <c r="D168" s="25" t="str">
        <f>Matrix!D168</f>
        <v>4-year college</v>
      </c>
      <c r="E168" s="25" t="str">
        <f>Matrix!E168</f>
        <v>4 year</v>
      </c>
      <c r="F168" s="25"/>
      <c r="G168" s="33"/>
      <c r="H168" s="33"/>
      <c r="I168" s="33" t="s">
        <v>672</v>
      </c>
      <c r="J168" s="25" t="s">
        <v>661</v>
      </c>
      <c r="K168" s="25" t="s">
        <v>660</v>
      </c>
      <c r="L168" s="25" t="s">
        <v>662</v>
      </c>
      <c r="M168" s="41" t="s">
        <v>663</v>
      </c>
      <c r="N168" s="25"/>
      <c r="O168" s="1"/>
      <c r="P168" s="2">
        <v>133</v>
      </c>
      <c r="Q168" s="1"/>
      <c r="R168" s="15">
        <v>41091</v>
      </c>
    </row>
    <row r="169" spans="1:18" x14ac:dyDescent="0.25">
      <c r="A169" s="25" t="str">
        <f>Matrix!A169</f>
        <v>University of Utah</v>
      </c>
      <c r="B169" s="25" t="str">
        <f>Matrix!B169</f>
        <v xml:space="preserve">Materials Science and Engineering BS   </v>
      </c>
      <c r="C169" s="25" t="str">
        <f>Matrix!C169</f>
        <v>UT</v>
      </c>
      <c r="D169" s="25" t="str">
        <f>Matrix!D169</f>
        <v>4-year college</v>
      </c>
      <c r="E169" s="25" t="str">
        <f>Matrix!E169</f>
        <v>4 year</v>
      </c>
      <c r="F169" s="25"/>
      <c r="G169" s="33"/>
      <c r="H169" s="33"/>
      <c r="I169" s="33" t="s">
        <v>672</v>
      </c>
      <c r="J169" s="25" t="s">
        <v>664</v>
      </c>
      <c r="K169" s="25" t="s">
        <v>658</v>
      </c>
      <c r="L169" s="25" t="s">
        <v>666</v>
      </c>
      <c r="M169" s="41" t="s">
        <v>665</v>
      </c>
      <c r="N169" s="25"/>
      <c r="O169" s="1"/>
      <c r="P169" s="2">
        <v>122</v>
      </c>
      <c r="Q169" s="1"/>
      <c r="R169" s="15">
        <v>41091</v>
      </c>
    </row>
    <row r="170" spans="1:18" x14ac:dyDescent="0.25">
      <c r="A170" s="25" t="str">
        <f>Matrix!A170</f>
        <v>University of Utah</v>
      </c>
      <c r="B170" s="25" t="str">
        <f>Matrix!B170</f>
        <v xml:space="preserve">Mechanical Engineering BS  </v>
      </c>
      <c r="C170" s="25" t="str">
        <f>Matrix!C170</f>
        <v>UT</v>
      </c>
      <c r="D170" s="25" t="str">
        <f>Matrix!D170</f>
        <v>4-year college</v>
      </c>
      <c r="E170" s="25" t="str">
        <f>Matrix!E170</f>
        <v>4 year</v>
      </c>
      <c r="F170" s="25"/>
      <c r="G170" s="33"/>
      <c r="H170" s="33"/>
      <c r="I170" s="33" t="s">
        <v>672</v>
      </c>
      <c r="J170" s="25"/>
      <c r="K170" s="25"/>
      <c r="L170" s="25" t="s">
        <v>671</v>
      </c>
      <c r="M170" s="41" t="s">
        <v>668</v>
      </c>
      <c r="N170" s="25"/>
      <c r="O170" s="1"/>
      <c r="P170" s="2" t="s">
        <v>592</v>
      </c>
      <c r="Q170" s="1"/>
      <c r="R170" s="15">
        <v>41091</v>
      </c>
    </row>
    <row r="171" spans="1:18" x14ac:dyDescent="0.25">
      <c r="A171" s="25" t="str">
        <f>Matrix!A171</f>
        <v>University of Utah</v>
      </c>
      <c r="B171" s="25" t="str">
        <f>Matrix!B171</f>
        <v xml:space="preserve">Urban Planning Certificate   </v>
      </c>
      <c r="C171" s="25" t="str">
        <f>Matrix!C171</f>
        <v>UT</v>
      </c>
      <c r="D171" s="25" t="str">
        <f>Matrix!D171</f>
        <v>4-year college</v>
      </c>
      <c r="E171" s="25" t="str">
        <f>Matrix!E171</f>
        <v>Short-term</v>
      </c>
      <c r="F171" s="25"/>
      <c r="G171" s="33"/>
      <c r="H171" s="33"/>
      <c r="I171" s="33" t="s">
        <v>667</v>
      </c>
      <c r="J171" s="25"/>
      <c r="K171" s="25"/>
      <c r="L171" s="25" t="s">
        <v>670</v>
      </c>
      <c r="M171" s="41" t="s">
        <v>668</v>
      </c>
      <c r="N171" s="25"/>
      <c r="O171" s="1"/>
      <c r="P171" s="2" t="s">
        <v>591</v>
      </c>
      <c r="Q171" s="1"/>
      <c r="R171" s="15">
        <v>41091</v>
      </c>
    </row>
    <row r="172" spans="1:18" x14ac:dyDescent="0.25">
      <c r="A172" s="25" t="str">
        <f>Matrix!A172</f>
        <v>University of Utah</v>
      </c>
      <c r="B172" s="25" t="str">
        <f>Matrix!B172</f>
        <v xml:space="preserve">Urban Planning Minor </v>
      </c>
      <c r="C172" s="25" t="str">
        <f>Matrix!C172</f>
        <v>UT</v>
      </c>
      <c r="D172" s="25" t="str">
        <f>Matrix!D172</f>
        <v>4-year college</v>
      </c>
      <c r="E172" s="25" t="str">
        <f>Matrix!E172</f>
        <v>1 year</v>
      </c>
      <c r="F172" s="25"/>
      <c r="G172" s="33"/>
      <c r="H172" s="33"/>
      <c r="I172" s="33" t="s">
        <v>667</v>
      </c>
      <c r="J172" s="25"/>
      <c r="K172" s="25"/>
      <c r="L172" s="25"/>
      <c r="M172" s="25"/>
      <c r="N172" s="25"/>
      <c r="O172" s="1"/>
      <c r="P172" s="2"/>
      <c r="Q172" s="1"/>
      <c r="R172" s="15">
        <v>41091</v>
      </c>
    </row>
    <row r="173" spans="1:18" x14ac:dyDescent="0.25">
      <c r="A173" s="25" t="str">
        <f>Matrix!A173</f>
        <v>Utah State University</v>
      </c>
      <c r="B173" s="25" t="str">
        <f>Matrix!B173</f>
        <v>Electrical Apprentice Program</v>
      </c>
      <c r="C173" s="25" t="str">
        <f>Matrix!C173</f>
        <v>UT</v>
      </c>
      <c r="D173" s="25" t="str">
        <f>Matrix!D173</f>
        <v>4-year college</v>
      </c>
      <c r="E173" s="25" t="str">
        <f>Matrix!E173</f>
        <v>4 year</v>
      </c>
      <c r="F173" s="25"/>
      <c r="G173" s="33"/>
      <c r="H173" s="33"/>
      <c r="I173" s="33" t="s">
        <v>643</v>
      </c>
      <c r="J173" s="25"/>
      <c r="K173" s="25"/>
      <c r="L173" s="25" t="s">
        <v>649</v>
      </c>
      <c r="M173" s="41" t="s">
        <v>648</v>
      </c>
      <c r="N173" s="25"/>
      <c r="O173" s="1"/>
      <c r="P173" s="2">
        <v>120</v>
      </c>
      <c r="Q173" s="1"/>
      <c r="R173" s="15">
        <v>41091</v>
      </c>
    </row>
    <row r="174" spans="1:18" x14ac:dyDescent="0.25">
      <c r="A174" s="25" t="str">
        <f>Matrix!A174</f>
        <v>Utah State University</v>
      </c>
      <c r="B174" s="25" t="str">
        <f>Matrix!B174</f>
        <v>Electrical Engineering (BS)</v>
      </c>
      <c r="C174" s="25" t="str">
        <f>Matrix!C174</f>
        <v>UT</v>
      </c>
      <c r="D174" s="25" t="str">
        <f>Matrix!D174</f>
        <v>4-year college</v>
      </c>
      <c r="E174" s="25" t="str">
        <f>Matrix!E174</f>
        <v>4 year</v>
      </c>
      <c r="F174" s="25"/>
      <c r="G174" s="33"/>
      <c r="H174" s="33"/>
      <c r="I174" s="33" t="s">
        <v>643</v>
      </c>
      <c r="J174" s="25"/>
      <c r="K174" s="25"/>
      <c r="L174" s="25" t="s">
        <v>647</v>
      </c>
      <c r="M174" s="41" t="s">
        <v>646</v>
      </c>
      <c r="N174" s="25"/>
      <c r="O174" s="1"/>
      <c r="P174" s="2">
        <v>124</v>
      </c>
      <c r="Q174" s="1"/>
      <c r="R174" s="15">
        <v>41091</v>
      </c>
    </row>
    <row r="175" spans="1:18" x14ac:dyDescent="0.25">
      <c r="A175" s="25" t="str">
        <f>Matrix!A175</f>
        <v>Utah State University</v>
      </c>
      <c r="B175" s="25" t="str">
        <f>Matrix!B175</f>
        <v>Engineering and Technology Education (BS)</v>
      </c>
      <c r="C175" s="25" t="str">
        <f>Matrix!C175</f>
        <v>UT</v>
      </c>
      <c r="D175" s="25" t="str">
        <f>Matrix!D175</f>
        <v>4-year college</v>
      </c>
      <c r="E175" s="25" t="str">
        <f>Matrix!E175</f>
        <v>4 year</v>
      </c>
      <c r="F175" s="25"/>
      <c r="G175" s="33"/>
      <c r="H175" s="33"/>
      <c r="I175" s="33" t="s">
        <v>643</v>
      </c>
      <c r="J175" s="25"/>
      <c r="K175" s="25"/>
      <c r="L175" s="25"/>
      <c r="M175" s="25"/>
      <c r="N175" s="25"/>
      <c r="O175" s="1"/>
      <c r="P175" s="2">
        <v>124</v>
      </c>
      <c r="Q175" s="1"/>
      <c r="R175" s="15">
        <v>41091</v>
      </c>
    </row>
    <row r="176" spans="1:18" ht="30" x14ac:dyDescent="0.25">
      <c r="A176" s="25" t="str">
        <f>Matrix!A176</f>
        <v>Utah State University</v>
      </c>
      <c r="B176" s="25" t="str">
        <f>Matrix!B176</f>
        <v xml:space="preserve">Engineering and Technology Education BS  </v>
      </c>
      <c r="C176" s="25" t="str">
        <f>Matrix!C176</f>
        <v>UT</v>
      </c>
      <c r="D176" s="25" t="str">
        <f>Matrix!D176</f>
        <v>4-year college</v>
      </c>
      <c r="E176" s="25" t="str">
        <f>Matrix!E176</f>
        <v>4 year</v>
      </c>
      <c r="F176" s="25"/>
      <c r="G176" s="33"/>
      <c r="H176" s="33"/>
      <c r="I176" s="33" t="s">
        <v>674</v>
      </c>
      <c r="J176" s="25"/>
      <c r="K176" s="25"/>
      <c r="L176" s="25" t="s">
        <v>645</v>
      </c>
      <c r="M176" s="41" t="s">
        <v>644</v>
      </c>
      <c r="N176" s="25"/>
      <c r="O176" s="1"/>
      <c r="P176" s="2">
        <v>131</v>
      </c>
      <c r="Q176" s="1"/>
      <c r="R176" s="15">
        <v>41091</v>
      </c>
    </row>
    <row r="177" spans="1:18" x14ac:dyDescent="0.25">
      <c r="A177" s="25" t="str">
        <f>Matrix!A177</f>
        <v>Utah State University</v>
      </c>
      <c r="B177" s="25" t="str">
        <f>Matrix!B177</f>
        <v>Environmental Engineering (BS)</v>
      </c>
      <c r="C177" s="25" t="str">
        <f>Matrix!C177</f>
        <v>UT</v>
      </c>
      <c r="D177" s="25" t="str">
        <f>Matrix!D177</f>
        <v>4-year college</v>
      </c>
      <c r="E177" s="25" t="str">
        <f>Matrix!E177</f>
        <v>4 year</v>
      </c>
      <c r="F177" s="25"/>
      <c r="G177" s="33"/>
      <c r="H177" s="33"/>
      <c r="I177" s="33" t="s">
        <v>643</v>
      </c>
      <c r="J177" s="25"/>
      <c r="K177" s="25"/>
      <c r="L177" s="25"/>
      <c r="M177" s="25"/>
      <c r="N177" s="25"/>
      <c r="O177" s="1"/>
      <c r="P177" s="2">
        <v>126</v>
      </c>
      <c r="Q177" s="1"/>
      <c r="R177" s="15">
        <v>41091</v>
      </c>
    </row>
    <row r="178" spans="1:18" ht="30" x14ac:dyDescent="0.25">
      <c r="A178" s="25" t="str">
        <f>Matrix!A178</f>
        <v>Utah State University</v>
      </c>
      <c r="B178" s="25" t="str">
        <f>Matrix!B178</f>
        <v xml:space="preserve">Environmental Engineering BS </v>
      </c>
      <c r="C178" s="25" t="str">
        <f>Matrix!C178</f>
        <v>UT</v>
      </c>
      <c r="D178" s="25" t="str">
        <f>Matrix!D178</f>
        <v>4-year college</v>
      </c>
      <c r="E178" s="25" t="str">
        <f>Matrix!E178</f>
        <v>4 year</v>
      </c>
      <c r="F178" s="25"/>
      <c r="G178" s="33"/>
      <c r="H178" s="33"/>
      <c r="I178" s="33" t="s">
        <v>675</v>
      </c>
      <c r="J178" s="25"/>
      <c r="K178" s="25"/>
      <c r="L178" s="25"/>
      <c r="M178" s="25"/>
      <c r="N178" s="25"/>
      <c r="O178" s="1"/>
      <c r="P178" s="2">
        <v>158</v>
      </c>
      <c r="Q178" s="1"/>
      <c r="R178" s="15">
        <v>41091</v>
      </c>
    </row>
    <row r="179" spans="1:18" ht="30" x14ac:dyDescent="0.25">
      <c r="A179" s="25" t="str">
        <f>Matrix!A179</f>
        <v>Utah State University</v>
      </c>
      <c r="B179" s="25" t="str">
        <f>Matrix!B179</f>
        <v xml:space="preserve">Electrical Engineering BS  </v>
      </c>
      <c r="C179" s="25" t="str">
        <f>Matrix!C179</f>
        <v>UT</v>
      </c>
      <c r="D179" s="25" t="str">
        <f>Matrix!D179</f>
        <v>4-year college</v>
      </c>
      <c r="E179" s="25" t="str">
        <f>Matrix!E179</f>
        <v>4 year</v>
      </c>
      <c r="F179" s="25"/>
      <c r="G179" s="33"/>
      <c r="H179" s="33"/>
      <c r="I179" s="33" t="s">
        <v>673</v>
      </c>
      <c r="J179" s="25" t="s">
        <v>621</v>
      </c>
      <c r="K179" s="25" t="s">
        <v>622</v>
      </c>
      <c r="L179" s="25" t="s">
        <v>623</v>
      </c>
      <c r="M179" s="25"/>
      <c r="N179" s="25"/>
      <c r="O179" s="1"/>
      <c r="P179" s="2">
        <v>29</v>
      </c>
      <c r="Q179" s="1"/>
      <c r="R179" s="15">
        <v>41091</v>
      </c>
    </row>
    <row r="180" spans="1:18" x14ac:dyDescent="0.25">
      <c r="A180" s="25" t="str">
        <f>Matrix!A180</f>
        <v xml:space="preserve">Utah State University  </v>
      </c>
      <c r="B180" s="25" t="str">
        <f>Matrix!B180</f>
        <v xml:space="preserve">Building Inspection Technology certificate </v>
      </c>
      <c r="C180" s="25" t="str">
        <f>Matrix!C180</f>
        <v>UT</v>
      </c>
      <c r="D180" s="25" t="str">
        <f>Matrix!D180</f>
        <v>CTC</v>
      </c>
      <c r="E180" s="25" t="str">
        <f>Matrix!E180</f>
        <v>1 year</v>
      </c>
      <c r="F180" s="25"/>
      <c r="G180" s="33"/>
      <c r="H180" s="33"/>
      <c r="I180" s="33" t="s">
        <v>676</v>
      </c>
      <c r="J180" s="25" t="s">
        <v>621</v>
      </c>
      <c r="K180" s="25" t="s">
        <v>622</v>
      </c>
      <c r="L180" s="25" t="s">
        <v>623</v>
      </c>
      <c r="M180" s="25"/>
      <c r="N180" s="25"/>
      <c r="O180" s="1"/>
      <c r="P180" s="2">
        <v>125</v>
      </c>
      <c r="Q180" s="1"/>
      <c r="R180" s="15">
        <v>41091</v>
      </c>
    </row>
    <row r="181" spans="1:18" ht="30" x14ac:dyDescent="0.25">
      <c r="A181" s="25" t="str">
        <f>Matrix!A181</f>
        <v>Utah Valley University</v>
      </c>
      <c r="B181" s="25" t="str">
        <f>Matrix!B181</f>
        <v xml:space="preserve">Technology Management BS </v>
      </c>
      <c r="C181" s="25" t="str">
        <f>Matrix!C181</f>
        <v>UT</v>
      </c>
      <c r="D181" s="25" t="str">
        <f>Matrix!D181</f>
        <v>CTC</v>
      </c>
      <c r="E181" s="25" t="str">
        <f>Matrix!E181</f>
        <v>4 year</v>
      </c>
      <c r="F181" s="25"/>
      <c r="G181" s="33"/>
      <c r="H181" s="33"/>
      <c r="I181" s="33" t="s">
        <v>676</v>
      </c>
      <c r="J181" s="25" t="s">
        <v>621</v>
      </c>
      <c r="K181" s="25" t="s">
        <v>622</v>
      </c>
      <c r="L181" s="25" t="s">
        <v>623</v>
      </c>
      <c r="M181" s="25"/>
      <c r="N181" s="25"/>
      <c r="O181" s="1"/>
      <c r="P181" s="2">
        <v>63</v>
      </c>
      <c r="Q181" s="1" t="s">
        <v>624</v>
      </c>
      <c r="R181" s="15">
        <v>41091</v>
      </c>
    </row>
    <row r="182" spans="1:18" x14ac:dyDescent="0.25">
      <c r="A182" s="25" t="str">
        <f>Matrix!A182</f>
        <v>Utah Valley University</v>
      </c>
      <c r="B182" s="25" t="str">
        <f>Matrix!B182</f>
        <v xml:space="preserve">Building Inspection Technology AS/AAS </v>
      </c>
      <c r="C182" s="25" t="str">
        <f>Matrix!C182</f>
        <v>UT</v>
      </c>
      <c r="D182" s="25" t="str">
        <f>Matrix!D182</f>
        <v>CTC</v>
      </c>
      <c r="E182" s="25" t="str">
        <f>Matrix!E182</f>
        <v>2 year</v>
      </c>
      <c r="F182" s="25"/>
      <c r="G182" s="33"/>
      <c r="H182" s="33"/>
      <c r="I182" s="33" t="s">
        <v>676</v>
      </c>
      <c r="J182" s="25"/>
      <c r="K182" s="25" t="s">
        <v>681</v>
      </c>
      <c r="L182" s="25" t="s">
        <v>680</v>
      </c>
      <c r="M182" s="25"/>
      <c r="N182" s="25"/>
      <c r="O182" s="1"/>
      <c r="P182" s="2">
        <v>23</v>
      </c>
      <c r="Q182" s="1"/>
      <c r="R182" s="15">
        <v>41091</v>
      </c>
    </row>
    <row r="183" spans="1:18" ht="30" x14ac:dyDescent="0.25">
      <c r="A183" s="25" t="str">
        <f>Matrix!A183</f>
        <v>Weber State University</v>
      </c>
      <c r="B183" s="25" t="str">
        <f>Matrix!B183</f>
        <v xml:space="preserve">Applied Science  AAS Apprenticeship  </v>
      </c>
      <c r="C183" s="25" t="str">
        <f>Matrix!C183</f>
        <v>UT</v>
      </c>
      <c r="D183" s="25" t="str">
        <f>Matrix!D183</f>
        <v>4-year college</v>
      </c>
      <c r="E183" s="25" t="str">
        <f>Matrix!E183</f>
        <v>1 year</v>
      </c>
      <c r="F183" s="25"/>
      <c r="G183" s="33"/>
      <c r="H183" s="33"/>
      <c r="I183" s="33" t="s">
        <v>679</v>
      </c>
      <c r="J183" s="56" t="s">
        <v>684</v>
      </c>
      <c r="K183" s="25" t="s">
        <v>658</v>
      </c>
      <c r="L183" s="56" t="s">
        <v>683</v>
      </c>
      <c r="M183" s="41" t="s">
        <v>682</v>
      </c>
      <c r="N183" s="25"/>
      <c r="O183" s="1"/>
      <c r="P183" s="2">
        <v>57</v>
      </c>
      <c r="Q183" s="1"/>
      <c r="R183" s="15">
        <v>41091</v>
      </c>
    </row>
    <row r="184" spans="1:18" ht="30" x14ac:dyDescent="0.25">
      <c r="A184" s="25" t="str">
        <f>Matrix!A184</f>
        <v>Weber State University</v>
      </c>
      <c r="B184" s="25" t="str">
        <f>Matrix!B184</f>
        <v xml:space="preserve">Associate of Applied Science  AAS </v>
      </c>
      <c r="C184" s="25" t="str">
        <f>Matrix!C184</f>
        <v>UT</v>
      </c>
      <c r="D184" s="25" t="str">
        <f>Matrix!D184</f>
        <v>4-year college</v>
      </c>
      <c r="E184" s="25" t="str">
        <f>Matrix!E184</f>
        <v>2 year</v>
      </c>
      <c r="F184" s="25"/>
      <c r="G184" s="33"/>
      <c r="H184" s="33"/>
      <c r="I184" s="33" t="s">
        <v>679</v>
      </c>
      <c r="J184" s="25"/>
      <c r="K184" s="25" t="s">
        <v>681</v>
      </c>
      <c r="L184" s="25" t="s">
        <v>680</v>
      </c>
      <c r="M184" s="25"/>
      <c r="N184" s="25"/>
      <c r="O184" s="1"/>
      <c r="P184" s="2">
        <v>110</v>
      </c>
      <c r="Q184" s="1"/>
      <c r="R184" s="15">
        <v>41091</v>
      </c>
    </row>
    <row r="185" spans="1:18" ht="30" x14ac:dyDescent="0.25">
      <c r="A185" s="25" t="str">
        <f>Matrix!A185</f>
        <v>Weber State University</v>
      </c>
      <c r="B185" s="25" t="str">
        <f>Matrix!B185</f>
        <v xml:space="preserve">Construction Management Technology BS  </v>
      </c>
      <c r="C185" s="25" t="str">
        <f>Matrix!C185</f>
        <v>UT</v>
      </c>
      <c r="D185" s="25" t="str">
        <f>Matrix!D185</f>
        <v>4-year college</v>
      </c>
      <c r="E185" s="25" t="str">
        <f>Matrix!E185</f>
        <v>4 year</v>
      </c>
      <c r="F185" s="25"/>
      <c r="G185" s="33"/>
      <c r="H185" s="33"/>
      <c r="I185" s="33" t="s">
        <v>678</v>
      </c>
      <c r="J185" s="25"/>
      <c r="K185" s="25"/>
      <c r="L185" s="25" t="s">
        <v>689</v>
      </c>
      <c r="M185" s="41" t="s">
        <v>687</v>
      </c>
      <c r="N185" s="25"/>
      <c r="O185" s="1"/>
      <c r="P185" s="2">
        <v>22</v>
      </c>
      <c r="Q185" s="1"/>
      <c r="R185" s="15">
        <v>41091</v>
      </c>
    </row>
    <row r="186" spans="1:18" x14ac:dyDescent="0.25">
      <c r="A186" s="25" t="str">
        <f>Matrix!A186</f>
        <v>Weber State University</v>
      </c>
      <c r="B186" s="25" t="str">
        <f>Matrix!B186</f>
        <v xml:space="preserve">Electronics Engineering Minor  </v>
      </c>
      <c r="C186" s="25" t="str">
        <f>Matrix!C186</f>
        <v>UT</v>
      </c>
      <c r="D186" s="25" t="str">
        <f>Matrix!D186</f>
        <v>4-year college</v>
      </c>
      <c r="E186" s="25" t="str">
        <f>Matrix!E186</f>
        <v>Short-term</v>
      </c>
      <c r="F186" s="25"/>
      <c r="G186" s="33"/>
      <c r="H186" s="33"/>
      <c r="I186" s="33" t="s">
        <v>685</v>
      </c>
      <c r="J186" s="25"/>
      <c r="K186" s="25"/>
      <c r="L186" s="25" t="s">
        <v>688</v>
      </c>
      <c r="M186" s="41" t="s">
        <v>687</v>
      </c>
      <c r="N186" s="25"/>
      <c r="O186" s="1"/>
      <c r="P186" s="2"/>
      <c r="Q186" s="1"/>
      <c r="R186" s="15">
        <v>41091</v>
      </c>
    </row>
    <row r="187" spans="1:18" x14ac:dyDescent="0.25">
      <c r="A187" s="25" t="str">
        <f>Matrix!A187</f>
        <v>Weber State University</v>
      </c>
      <c r="B187" s="25" t="str">
        <f>Matrix!B187</f>
        <v xml:space="preserve">Electronics Engineering Technology AAS  </v>
      </c>
      <c r="C187" s="25" t="str">
        <f>Matrix!C187</f>
        <v>UT</v>
      </c>
      <c r="D187" s="25" t="str">
        <f>Matrix!D187</f>
        <v>4-year college</v>
      </c>
      <c r="E187" s="25" t="str">
        <f>Matrix!E187</f>
        <v>2 year</v>
      </c>
      <c r="F187" s="25"/>
      <c r="G187" s="33"/>
      <c r="H187" s="33"/>
      <c r="I187" s="33" t="s">
        <v>685</v>
      </c>
      <c r="J187" s="25"/>
      <c r="K187" s="25"/>
      <c r="L187" s="25" t="s">
        <v>686</v>
      </c>
      <c r="M187" s="41" t="s">
        <v>687</v>
      </c>
      <c r="N187" s="25"/>
      <c r="O187" s="1"/>
      <c r="P187" s="2">
        <v>61</v>
      </c>
      <c r="Q187" s="1"/>
      <c r="R187" s="15">
        <v>41091</v>
      </c>
    </row>
    <row r="188" spans="1:18" x14ac:dyDescent="0.25">
      <c r="A188" s="25" t="str">
        <f>Matrix!A188</f>
        <v>Weber State University</v>
      </c>
      <c r="B188" s="25" t="str">
        <f>Matrix!B188</f>
        <v xml:space="preserve">Electronics Engineering Technology BS  </v>
      </c>
      <c r="C188" s="25" t="str">
        <f>Matrix!C188</f>
        <v>UT</v>
      </c>
      <c r="D188" s="25" t="str">
        <f>Matrix!D188</f>
        <v>4-year college</v>
      </c>
      <c r="E188" s="25" t="str">
        <f>Matrix!E188</f>
        <v>4 year</v>
      </c>
      <c r="F188" s="25"/>
      <c r="G188" s="33"/>
      <c r="H188" s="33"/>
      <c r="I188" s="33" t="s">
        <v>685</v>
      </c>
      <c r="J188" s="56" t="s">
        <v>684</v>
      </c>
      <c r="K188" s="25" t="s">
        <v>658</v>
      </c>
      <c r="L188" s="25" t="s">
        <v>683</v>
      </c>
      <c r="M188" s="41" t="s">
        <v>682</v>
      </c>
      <c r="N188" s="25"/>
      <c r="O188" s="1"/>
      <c r="P188" s="2">
        <v>60</v>
      </c>
      <c r="Q188" s="1"/>
      <c r="R188" s="15">
        <v>41091</v>
      </c>
    </row>
    <row r="189" spans="1:18" ht="30" x14ac:dyDescent="0.25">
      <c r="A189" s="25" t="str">
        <f>Matrix!A189</f>
        <v>Weber State University</v>
      </c>
      <c r="B189" s="25" t="str">
        <f>Matrix!B189</f>
        <v xml:space="preserve">Pre-Engineering </v>
      </c>
      <c r="C189" s="25" t="str">
        <f>Matrix!C189</f>
        <v>UT</v>
      </c>
      <c r="D189" s="25" t="str">
        <f>Matrix!D189</f>
        <v>4-year college</v>
      </c>
      <c r="E189" s="25" t="str">
        <f>Matrix!E189</f>
        <v>4 year</v>
      </c>
      <c r="F189" s="25"/>
      <c r="G189" s="33"/>
      <c r="H189" s="33"/>
      <c r="I189" s="33" t="s">
        <v>690</v>
      </c>
      <c r="J189" s="25"/>
      <c r="K189" s="25" t="s">
        <v>681</v>
      </c>
      <c r="L189" s="25" t="s">
        <v>680</v>
      </c>
      <c r="M189" s="25"/>
      <c r="N189" s="25"/>
      <c r="O189" s="1"/>
      <c r="P189" s="2"/>
      <c r="Q189" s="1"/>
      <c r="R189" s="15">
        <v>41091</v>
      </c>
    </row>
    <row r="190" spans="1:18" ht="30" x14ac:dyDescent="0.25">
      <c r="A190" s="25" t="str">
        <f>Matrix!A190</f>
        <v>Weber State University</v>
      </c>
      <c r="B190" s="25" t="str">
        <f>Matrix!B190</f>
        <v xml:space="preserve">Facilities Management AAS </v>
      </c>
      <c r="C190" s="25" t="str">
        <f>Matrix!C190</f>
        <v>UT</v>
      </c>
      <c r="D190" s="25" t="str">
        <f>Matrix!D190</f>
        <v>4-year college</v>
      </c>
      <c r="E190" s="25" t="str">
        <f>Matrix!E190</f>
        <v>2 year</v>
      </c>
      <c r="F190" s="25"/>
      <c r="G190" s="33"/>
      <c r="H190" s="33"/>
      <c r="I190" s="33" t="s">
        <v>677</v>
      </c>
      <c r="J190" s="25"/>
      <c r="K190" s="25" t="s">
        <v>695</v>
      </c>
      <c r="L190" s="25" t="s">
        <v>694</v>
      </c>
      <c r="M190" s="41" t="s">
        <v>693</v>
      </c>
      <c r="N190" s="25"/>
      <c r="O190" s="1"/>
      <c r="P190" s="2">
        <v>36</v>
      </c>
      <c r="Q190" s="1" t="s">
        <v>692</v>
      </c>
      <c r="R190" s="15">
        <v>41091</v>
      </c>
    </row>
    <row r="191" spans="1:18" ht="30" x14ac:dyDescent="0.25">
      <c r="A191" s="25" t="str">
        <f>Matrix!A191</f>
        <v xml:space="preserve">Webster University  </v>
      </c>
      <c r="B191" s="25" t="str">
        <f>Matrix!B191</f>
        <v xml:space="preserve">Environmental Management MS  </v>
      </c>
      <c r="C191" s="25" t="str">
        <f>Matrix!C191</f>
        <v>UT</v>
      </c>
      <c r="D191" s="25" t="str">
        <f>Matrix!D191</f>
        <v>Private</v>
      </c>
      <c r="E191" s="25" t="str">
        <f>Matrix!E191</f>
        <v>2 year</v>
      </c>
      <c r="F191" s="25"/>
      <c r="G191" s="1"/>
      <c r="H191" s="1"/>
      <c r="I191" s="33" t="s">
        <v>691</v>
      </c>
      <c r="J191" s="25"/>
      <c r="K191" s="25"/>
      <c r="L191" s="25"/>
      <c r="M191" s="25"/>
      <c r="N191" s="25"/>
      <c r="O191" s="1"/>
      <c r="P191" s="2"/>
      <c r="Q191" s="1"/>
      <c r="R191" s="15">
        <v>41091</v>
      </c>
    </row>
    <row r="192" spans="1:18" x14ac:dyDescent="0.25">
      <c r="A192" s="25" t="str">
        <f>Matrix!A192</f>
        <v>Bastyr University</v>
      </c>
      <c r="B192" s="25" t="str">
        <f>Matrix!B192</f>
        <v>none found</v>
      </c>
      <c r="C192" s="25" t="str">
        <f>Matrix!C192</f>
        <v>WA</v>
      </c>
      <c r="D192" s="25" t="str">
        <f>Matrix!D192</f>
        <v>4-year college</v>
      </c>
      <c r="E192" s="25">
        <f>Matrix!E192</f>
        <v>0</v>
      </c>
      <c r="F192" s="25"/>
      <c r="G192" s="33"/>
      <c r="H192" s="33"/>
      <c r="I192" s="1"/>
      <c r="J192" s="25" t="s">
        <v>788</v>
      </c>
      <c r="K192" s="25"/>
      <c r="L192" s="25" t="s">
        <v>789</v>
      </c>
      <c r="M192" s="25" t="s">
        <v>790</v>
      </c>
      <c r="N192" s="25"/>
      <c r="O192" s="1"/>
      <c r="P192" s="2" t="s">
        <v>795</v>
      </c>
      <c r="Q192" s="1"/>
      <c r="R192" s="15">
        <v>41091</v>
      </c>
    </row>
    <row r="193" spans="1:18" ht="30" x14ac:dyDescent="0.25">
      <c r="A193" s="25" t="str">
        <f>Matrix!A193</f>
        <v>Bates Technical College</v>
      </c>
      <c r="B193" s="25" t="str">
        <f>Matrix!B193</f>
        <v>Electrical Construction</v>
      </c>
      <c r="C193" s="25" t="str">
        <f>Matrix!C193</f>
        <v>WA</v>
      </c>
      <c r="D193" s="25" t="str">
        <f>Matrix!D193</f>
        <v>CTC</v>
      </c>
      <c r="E193" s="25" t="str">
        <f>Matrix!E193</f>
        <v>2 year</v>
      </c>
      <c r="F193" s="25"/>
      <c r="G193" s="33"/>
      <c r="H193" s="33"/>
      <c r="I193" s="33" t="s">
        <v>787</v>
      </c>
      <c r="J193" s="25" t="s">
        <v>792</v>
      </c>
      <c r="K193" s="25"/>
      <c r="L193" s="25" t="s">
        <v>793</v>
      </c>
      <c r="M193" s="25" t="s">
        <v>794</v>
      </c>
      <c r="N193" s="25"/>
      <c r="O193" s="1"/>
      <c r="P193" s="2">
        <v>120</v>
      </c>
      <c r="Q193" s="1"/>
      <c r="R193" s="15">
        <v>41091</v>
      </c>
    </row>
    <row r="194" spans="1:18" ht="30" x14ac:dyDescent="0.25">
      <c r="A194" s="25" t="str">
        <f>Matrix!A194</f>
        <v>Bates Technical College</v>
      </c>
      <c r="B194" s="25" t="str">
        <f>Matrix!B194</f>
        <v>Electrical Engineering Technician</v>
      </c>
      <c r="C194" s="25" t="str">
        <f>Matrix!C194</f>
        <v>WA</v>
      </c>
      <c r="D194" s="25" t="str">
        <f>Matrix!D194</f>
        <v>CTC</v>
      </c>
      <c r="E194" s="25" t="str">
        <f>Matrix!E194</f>
        <v>2 year</v>
      </c>
      <c r="F194" s="25"/>
      <c r="G194" s="33"/>
      <c r="H194" s="33"/>
      <c r="I194" s="33" t="s">
        <v>791</v>
      </c>
      <c r="J194" s="25" t="s">
        <v>797</v>
      </c>
      <c r="K194" s="25"/>
      <c r="L194" s="25" t="s">
        <v>799</v>
      </c>
      <c r="M194" s="25" t="s">
        <v>800</v>
      </c>
      <c r="N194" s="25"/>
      <c r="O194" s="1"/>
      <c r="P194" s="2" t="s">
        <v>798</v>
      </c>
      <c r="Q194" s="1"/>
      <c r="R194" s="15">
        <v>41091</v>
      </c>
    </row>
    <row r="195" spans="1:18" ht="30" x14ac:dyDescent="0.25">
      <c r="A195" s="25" t="str">
        <f>Matrix!A195</f>
        <v>Bates Technical College</v>
      </c>
      <c r="B195" s="25" t="str">
        <f>Matrix!B195</f>
        <v>Electrical Power and Process Automation</v>
      </c>
      <c r="C195" s="25" t="str">
        <f>Matrix!C195</f>
        <v>WA</v>
      </c>
      <c r="D195" s="25" t="str">
        <f>Matrix!D195</f>
        <v>CTC</v>
      </c>
      <c r="E195" s="25" t="str">
        <f>Matrix!E195</f>
        <v>2 year</v>
      </c>
      <c r="F195" s="25"/>
      <c r="G195" s="33"/>
      <c r="H195" s="33"/>
      <c r="I195" s="33" t="s">
        <v>796</v>
      </c>
      <c r="J195" s="25" t="s">
        <v>802</v>
      </c>
      <c r="K195" s="25"/>
      <c r="L195" s="25" t="s">
        <v>803</v>
      </c>
      <c r="M195" s="25" t="s">
        <v>804</v>
      </c>
      <c r="N195" s="25"/>
      <c r="O195" s="1"/>
      <c r="P195" s="2">
        <v>115</v>
      </c>
      <c r="Q195" s="1"/>
      <c r="R195" s="15">
        <v>41091</v>
      </c>
    </row>
    <row r="196" spans="1:18" ht="30" x14ac:dyDescent="0.25">
      <c r="A196" s="25" t="str">
        <f>Matrix!A196</f>
        <v>Bates Technical College</v>
      </c>
      <c r="B196" s="25" t="str">
        <f>Matrix!B196</f>
        <v>Facilities Maintenance Engineer</v>
      </c>
      <c r="C196" s="25" t="str">
        <f>Matrix!C196</f>
        <v>WA</v>
      </c>
      <c r="D196" s="25" t="str">
        <f>Matrix!D196</f>
        <v>CTC</v>
      </c>
      <c r="E196" s="25" t="str">
        <f>Matrix!E196</f>
        <v>2 year</v>
      </c>
      <c r="F196" s="25"/>
      <c r="G196" s="33"/>
      <c r="H196" s="33"/>
      <c r="I196" s="33" t="s">
        <v>801</v>
      </c>
      <c r="J196" s="25" t="s">
        <v>806</v>
      </c>
      <c r="K196" s="25"/>
      <c r="L196" s="25" t="s">
        <v>807</v>
      </c>
      <c r="M196" s="25" t="s">
        <v>808</v>
      </c>
      <c r="N196" s="25"/>
      <c r="O196" s="1"/>
      <c r="P196" s="2">
        <v>103</v>
      </c>
      <c r="Q196" s="1"/>
      <c r="R196" s="15">
        <v>41091</v>
      </c>
    </row>
    <row r="197" spans="1:18" ht="30" x14ac:dyDescent="0.25">
      <c r="A197" s="25" t="str">
        <f>Matrix!A197</f>
        <v>Bates Technical College</v>
      </c>
      <c r="B197" s="25" t="str">
        <f>Matrix!B197</f>
        <v>HVACR Technician</v>
      </c>
      <c r="C197" s="25" t="str">
        <f>Matrix!C197</f>
        <v>WA</v>
      </c>
      <c r="D197" s="25" t="str">
        <f>Matrix!D197</f>
        <v>CTC</v>
      </c>
      <c r="E197" s="25" t="str">
        <f>Matrix!E197</f>
        <v>2 year</v>
      </c>
      <c r="F197" s="25"/>
      <c r="G197" s="33"/>
      <c r="H197" s="33"/>
      <c r="I197" s="33" t="s">
        <v>805</v>
      </c>
      <c r="J197" s="25"/>
      <c r="K197" s="25"/>
      <c r="L197" s="25"/>
      <c r="M197" s="25"/>
      <c r="N197" s="25"/>
      <c r="O197" s="1"/>
      <c r="P197" s="2">
        <v>15</v>
      </c>
      <c r="Q197" s="1" t="s">
        <v>777</v>
      </c>
      <c r="R197" s="15">
        <v>41091</v>
      </c>
    </row>
    <row r="198" spans="1:18" ht="30" x14ac:dyDescent="0.25">
      <c r="A198" s="25" t="str">
        <f>Matrix!A198</f>
        <v xml:space="preserve">Bellevue Community College </v>
      </c>
      <c r="B198" s="25" t="str">
        <f>Matrix!B198</f>
        <v>Green Sustainable Design- COC</v>
      </c>
      <c r="C198" s="25" t="str">
        <f>Matrix!C198</f>
        <v>WA</v>
      </c>
      <c r="D198" s="25" t="str">
        <f>Matrix!D198</f>
        <v>CTC</v>
      </c>
      <c r="E198" s="25" t="str">
        <f>Matrix!E198</f>
        <v>Short-term</v>
      </c>
      <c r="F198" s="25"/>
      <c r="G198" s="33"/>
      <c r="H198" s="33"/>
      <c r="I198" s="33" t="s">
        <v>762</v>
      </c>
      <c r="J198" s="25"/>
      <c r="K198" s="25"/>
      <c r="L198" s="25"/>
      <c r="M198" s="25"/>
      <c r="N198" s="25"/>
      <c r="O198" s="1"/>
      <c r="P198" s="2">
        <v>19</v>
      </c>
      <c r="Q198" s="1" t="s">
        <v>777</v>
      </c>
      <c r="R198" s="15">
        <v>41091</v>
      </c>
    </row>
    <row r="199" spans="1:18" ht="45" x14ac:dyDescent="0.25">
      <c r="A199" s="25" t="str">
        <f>Matrix!A199</f>
        <v xml:space="preserve">Bellevue Community College </v>
      </c>
      <c r="B199" s="25" t="str">
        <f>Matrix!B199</f>
        <v xml:space="preserve">Sustainable Business Practices </v>
      </c>
      <c r="C199" s="25" t="str">
        <f>Matrix!C199</f>
        <v>WA</v>
      </c>
      <c r="D199" s="25" t="str">
        <f>Matrix!D199</f>
        <v>CTC</v>
      </c>
      <c r="E199" s="25" t="str">
        <f>Matrix!E199</f>
        <v>Short-term</v>
      </c>
      <c r="F199" s="25"/>
      <c r="G199" s="33"/>
      <c r="H199" s="33"/>
      <c r="I199" s="33" t="s">
        <v>776</v>
      </c>
      <c r="J199" s="25"/>
      <c r="K199" s="25"/>
      <c r="L199" s="25"/>
      <c r="M199" s="25"/>
      <c r="N199" s="25"/>
      <c r="O199" s="1"/>
      <c r="P199" s="2">
        <v>19</v>
      </c>
      <c r="Q199" s="1"/>
      <c r="R199" s="15">
        <v>41091</v>
      </c>
    </row>
    <row r="200" spans="1:18" ht="30" x14ac:dyDescent="0.25">
      <c r="A200" s="25" t="str">
        <f>Matrix!A200</f>
        <v xml:space="preserve">Bellevue Community College </v>
      </c>
      <c r="B200" s="25" t="str">
        <f>Matrix!B200</f>
        <v>Electrical Fundamentals Certificate</v>
      </c>
      <c r="C200" s="25" t="str">
        <f>Matrix!C200</f>
        <v>WA</v>
      </c>
      <c r="D200" s="25" t="str">
        <f>Matrix!D200</f>
        <v>CTC</v>
      </c>
      <c r="E200" s="25" t="str">
        <f>Matrix!E200</f>
        <v>Short-term</v>
      </c>
      <c r="F200" s="25"/>
      <c r="G200" s="33"/>
      <c r="H200" s="33"/>
      <c r="I200" s="33" t="s">
        <v>322</v>
      </c>
      <c r="J200" s="25"/>
      <c r="K200" s="25"/>
      <c r="L200" s="25"/>
      <c r="M200" s="25"/>
      <c r="N200" s="25"/>
      <c r="O200" s="1"/>
      <c r="P200" s="2">
        <v>105</v>
      </c>
      <c r="Q200" s="1" t="s">
        <v>328</v>
      </c>
      <c r="R200" s="15">
        <v>41091</v>
      </c>
    </row>
    <row r="201" spans="1:18" ht="30" x14ac:dyDescent="0.25">
      <c r="A201" s="25" t="str">
        <f>Matrix!A201</f>
        <v>Bellingham Technical College</v>
      </c>
      <c r="B201" s="25" t="str">
        <f>Matrix!B201</f>
        <v>Electrician AAS</v>
      </c>
      <c r="C201" s="25" t="str">
        <f>Matrix!C201</f>
        <v>WA</v>
      </c>
      <c r="D201" s="25" t="str">
        <f>Matrix!D201</f>
        <v>CTC</v>
      </c>
      <c r="E201" s="25" t="str">
        <f>Matrix!E201</f>
        <v>2 year</v>
      </c>
      <c r="F201" s="25"/>
      <c r="G201" s="33"/>
      <c r="H201" s="33"/>
      <c r="I201" s="33" t="s">
        <v>322</v>
      </c>
      <c r="J201" s="25"/>
      <c r="K201" s="25"/>
      <c r="L201" s="25"/>
      <c r="M201" s="25"/>
      <c r="N201" s="25"/>
      <c r="O201" s="1"/>
      <c r="P201" s="2">
        <v>114</v>
      </c>
      <c r="Q201" s="1" t="s">
        <v>328</v>
      </c>
      <c r="R201" s="15">
        <v>41091</v>
      </c>
    </row>
    <row r="202" spans="1:18" ht="30" x14ac:dyDescent="0.25">
      <c r="A202" s="25" t="str">
        <f>Matrix!A202</f>
        <v>Bellingham Technical College</v>
      </c>
      <c r="B202" s="25" t="str">
        <f>Matrix!B202</f>
        <v>Electro Mechanical Technology AAS</v>
      </c>
      <c r="C202" s="25" t="str">
        <f>Matrix!C202</f>
        <v>WA</v>
      </c>
      <c r="D202" s="25" t="str">
        <f>Matrix!D202</f>
        <v>CTC</v>
      </c>
      <c r="E202" s="25" t="str">
        <f>Matrix!E202</f>
        <v>2 year</v>
      </c>
      <c r="F202" s="25"/>
      <c r="G202" s="33"/>
      <c r="H202" s="33"/>
      <c r="I202" s="33" t="s">
        <v>324</v>
      </c>
      <c r="J202" s="25"/>
      <c r="K202" s="25"/>
      <c r="L202" s="25"/>
      <c r="M202" s="25"/>
      <c r="N202" s="25"/>
      <c r="O202" s="1"/>
      <c r="P202" s="2">
        <v>66</v>
      </c>
      <c r="Q202" s="1"/>
      <c r="R202" s="15">
        <v>41091</v>
      </c>
    </row>
    <row r="203" spans="1:18" ht="30" x14ac:dyDescent="0.25">
      <c r="A203" s="25" t="str">
        <f>Matrix!A203</f>
        <v>Bellingham Technical College</v>
      </c>
      <c r="B203" s="25" t="str">
        <f>Matrix!B203</f>
        <v>Electro Mechanical Technology Certificate</v>
      </c>
      <c r="C203" s="25" t="str">
        <f>Matrix!C203</f>
        <v>WA</v>
      </c>
      <c r="D203" s="25" t="str">
        <f>Matrix!D203</f>
        <v>CTC</v>
      </c>
      <c r="E203" s="25" t="str">
        <f>Matrix!E203</f>
        <v>1 year</v>
      </c>
      <c r="F203" s="25"/>
      <c r="G203" s="33"/>
      <c r="H203" s="33"/>
      <c r="I203" s="33" t="s">
        <v>323</v>
      </c>
      <c r="J203" s="25"/>
      <c r="K203" s="25"/>
      <c r="L203" s="25"/>
      <c r="M203" s="25"/>
      <c r="N203" s="25" t="s">
        <v>329</v>
      </c>
      <c r="O203" s="1"/>
      <c r="P203" s="2"/>
      <c r="Q203" s="1"/>
      <c r="R203" s="15">
        <v>41091</v>
      </c>
    </row>
    <row r="204" spans="1:18" ht="45" x14ac:dyDescent="0.25">
      <c r="A204" s="25" t="str">
        <f>Matrix!A204</f>
        <v>Bellingham Technical College</v>
      </c>
      <c r="B204" s="25" t="str">
        <f>Matrix!B204</f>
        <v>HVAC and Refrigeration AAS</v>
      </c>
      <c r="C204" s="25" t="str">
        <f>Matrix!C204</f>
        <v>WA</v>
      </c>
      <c r="D204" s="25" t="str">
        <f>Matrix!D204</f>
        <v>CTC</v>
      </c>
      <c r="E204" s="25" t="str">
        <f>Matrix!E204</f>
        <v>2 year</v>
      </c>
      <c r="F204" s="25"/>
      <c r="G204" s="33"/>
      <c r="H204" s="33"/>
      <c r="I204" s="33" t="s">
        <v>325</v>
      </c>
      <c r="J204" s="25"/>
      <c r="K204" s="25"/>
      <c r="L204" s="25"/>
      <c r="M204" s="25"/>
      <c r="N204" s="25"/>
      <c r="O204" s="1" t="s">
        <v>326</v>
      </c>
      <c r="P204" s="2">
        <v>134</v>
      </c>
      <c r="Q204" s="1"/>
      <c r="R204" s="15">
        <v>41091</v>
      </c>
    </row>
    <row r="205" spans="1:18" ht="30" x14ac:dyDescent="0.25">
      <c r="A205" s="25" t="str">
        <f>Matrix!A205</f>
        <v>Bellingham Technical College</v>
      </c>
      <c r="B205" s="25" t="str">
        <f>Matrix!B205</f>
        <v>Instrumentation and Control Technology AAS</v>
      </c>
      <c r="C205" s="25" t="str">
        <f>Matrix!C205</f>
        <v>WA</v>
      </c>
      <c r="D205" s="25" t="str">
        <f>Matrix!D205</f>
        <v>CTC</v>
      </c>
      <c r="E205" s="25" t="str">
        <f>Matrix!E205</f>
        <v>2 year</v>
      </c>
      <c r="F205" s="25"/>
      <c r="G205" s="33"/>
      <c r="H205" s="33"/>
      <c r="I205" s="33" t="s">
        <v>327</v>
      </c>
      <c r="J205" s="25" t="s">
        <v>316</v>
      </c>
      <c r="K205" s="25" t="s">
        <v>317</v>
      </c>
      <c r="L205" s="25" t="s">
        <v>321</v>
      </c>
      <c r="M205" s="41" t="s">
        <v>318</v>
      </c>
      <c r="N205" s="25"/>
      <c r="O205" s="1"/>
      <c r="P205" s="2">
        <v>45</v>
      </c>
      <c r="Q205" s="1"/>
      <c r="R205" s="15">
        <v>41091</v>
      </c>
    </row>
    <row r="206" spans="1:18" ht="30" x14ac:dyDescent="0.25">
      <c r="A206" s="25" t="str">
        <f>Matrix!A206</f>
        <v>Big Bend Community College</v>
      </c>
      <c r="B206" s="25" t="str">
        <f>Matrix!B206</f>
        <v>Industrial Electrical Technology AAS-T</v>
      </c>
      <c r="C206" s="25" t="str">
        <f>Matrix!C206</f>
        <v>WA</v>
      </c>
      <c r="D206" s="25" t="str">
        <f>Matrix!D206</f>
        <v>CTC</v>
      </c>
      <c r="E206" s="25" t="str">
        <f>Matrix!E206</f>
        <v>2 year</v>
      </c>
      <c r="F206" s="25"/>
      <c r="G206" s="33"/>
      <c r="H206" s="33"/>
      <c r="I206" s="33" t="s">
        <v>315</v>
      </c>
      <c r="J206" s="25" t="s">
        <v>316</v>
      </c>
      <c r="K206" s="25" t="s">
        <v>317</v>
      </c>
      <c r="L206" s="25" t="s">
        <v>319</v>
      </c>
      <c r="M206" s="41" t="s">
        <v>318</v>
      </c>
      <c r="N206" s="25"/>
      <c r="O206" s="1"/>
      <c r="P206" s="2" t="s">
        <v>131</v>
      </c>
      <c r="Q206" s="1"/>
      <c r="R206" s="15">
        <v>41091</v>
      </c>
    </row>
    <row r="207" spans="1:18" ht="30" x14ac:dyDescent="0.25">
      <c r="A207" s="25" t="str">
        <f>Matrix!A207</f>
        <v>Big Bend Community College</v>
      </c>
      <c r="B207" s="25" t="str">
        <f>Matrix!B207</f>
        <v>Industrial Electrical Technology Certificate</v>
      </c>
      <c r="C207" s="25" t="str">
        <f>Matrix!C207</f>
        <v>WA</v>
      </c>
      <c r="D207" s="25" t="str">
        <f>Matrix!D207</f>
        <v>CTC</v>
      </c>
      <c r="E207" s="25" t="str">
        <f>Matrix!E207</f>
        <v>1 year</v>
      </c>
      <c r="F207" s="25"/>
      <c r="G207" s="33"/>
      <c r="H207" s="33"/>
      <c r="I207" s="33" t="s">
        <v>315</v>
      </c>
      <c r="J207" s="25" t="s">
        <v>316</v>
      </c>
      <c r="K207" s="25" t="s">
        <v>317</v>
      </c>
      <c r="L207" s="25" t="s">
        <v>320</v>
      </c>
      <c r="M207" s="41" t="s">
        <v>318</v>
      </c>
      <c r="N207" s="25"/>
      <c r="O207" s="1"/>
      <c r="P207" s="2" t="s">
        <v>131</v>
      </c>
      <c r="Q207" s="1"/>
      <c r="R207" s="15">
        <v>41091</v>
      </c>
    </row>
    <row r="208" spans="1:18" ht="45" x14ac:dyDescent="0.25">
      <c r="A208" s="25" t="str">
        <f>Matrix!A208</f>
        <v>Big Bend Community College</v>
      </c>
      <c r="B208" s="25" t="str">
        <f>Matrix!B208</f>
        <v>Powerplant Maintenance Technician</v>
      </c>
      <c r="C208" s="25" t="str">
        <f>Matrix!C208</f>
        <v>WA</v>
      </c>
      <c r="D208" s="25" t="str">
        <f>Matrix!D208</f>
        <v>CTC</v>
      </c>
      <c r="E208" s="25" t="str">
        <f>Matrix!E208</f>
        <v>1 year</v>
      </c>
      <c r="F208" s="25"/>
      <c r="G208" s="33"/>
      <c r="H208" s="33"/>
      <c r="I208" s="33" t="s">
        <v>1096</v>
      </c>
      <c r="J208" s="25"/>
      <c r="K208" s="25"/>
      <c r="L208" s="25"/>
      <c r="M208" s="41"/>
      <c r="N208" s="25"/>
      <c r="O208" s="1"/>
      <c r="P208" s="2">
        <v>63</v>
      </c>
      <c r="Q208" s="1"/>
      <c r="R208" s="15">
        <v>41091</v>
      </c>
    </row>
    <row r="209" spans="1:18" ht="30" x14ac:dyDescent="0.25">
      <c r="A209" s="25" t="str">
        <f>Matrix!A209</f>
        <v>Big Bend Community College</v>
      </c>
      <c r="B209" s="25" t="str">
        <f>Matrix!B209</f>
        <v>Programmable Logic Controller Certificate</v>
      </c>
      <c r="C209" s="25" t="str">
        <f>Matrix!C209</f>
        <v>WA</v>
      </c>
      <c r="D209" s="25" t="str">
        <f>Matrix!D209</f>
        <v>CTC</v>
      </c>
      <c r="E209" s="25" t="str">
        <f>Matrix!E209</f>
        <v>1 year</v>
      </c>
      <c r="F209" s="25"/>
      <c r="G209" s="33"/>
      <c r="H209" s="33"/>
      <c r="I209" s="33" t="s">
        <v>315</v>
      </c>
      <c r="J209" s="25"/>
      <c r="K209" s="25"/>
      <c r="L209" s="25" t="s">
        <v>332</v>
      </c>
      <c r="M209" s="41"/>
      <c r="N209" s="25"/>
      <c r="O209" s="1"/>
      <c r="P209" s="2">
        <v>32</v>
      </c>
      <c r="Q209" s="1"/>
      <c r="R209" s="15">
        <v>41091</v>
      </c>
    </row>
    <row r="210" spans="1:18" ht="45" x14ac:dyDescent="0.25">
      <c r="A210" s="25" t="str">
        <f>Matrix!A210</f>
        <v xml:space="preserve">Cascadia Community College </v>
      </c>
      <c r="B210" s="25" t="str">
        <f>Matrix!B210</f>
        <v>Energy Audit Specialist Certificate</v>
      </c>
      <c r="C210" s="25" t="str">
        <f>Matrix!C210</f>
        <v>WA</v>
      </c>
      <c r="D210" s="25" t="str">
        <f>Matrix!D210</f>
        <v>CTC</v>
      </c>
      <c r="E210" s="25" t="str">
        <f>Matrix!E210</f>
        <v>Short-term</v>
      </c>
      <c r="F210" s="25"/>
      <c r="G210" s="33"/>
      <c r="H210" s="33"/>
      <c r="I210" s="33" t="s">
        <v>333</v>
      </c>
      <c r="J210" s="25"/>
      <c r="K210" s="25"/>
      <c r="L210" s="14" t="s">
        <v>1097</v>
      </c>
      <c r="M210" s="41"/>
      <c r="N210" s="25"/>
      <c r="O210" s="1"/>
      <c r="P210" s="2">
        <v>32</v>
      </c>
      <c r="Q210" s="1"/>
      <c r="R210" s="15">
        <v>41091</v>
      </c>
    </row>
    <row r="211" spans="1:18" ht="45" x14ac:dyDescent="0.25">
      <c r="A211" s="25" t="str">
        <f>Matrix!A211</f>
        <v xml:space="preserve">Cascadia Community College </v>
      </c>
      <c r="B211" s="25" t="str">
        <f>Matrix!B211</f>
        <v>Energy Management Specialist Certificate</v>
      </c>
      <c r="C211" s="25" t="str">
        <f>Matrix!C211</f>
        <v>WA</v>
      </c>
      <c r="D211" s="25" t="str">
        <f>Matrix!D211</f>
        <v>CTC</v>
      </c>
      <c r="E211" s="25" t="str">
        <f>Matrix!E211</f>
        <v>1 year</v>
      </c>
      <c r="F211" s="25"/>
      <c r="G211" s="33"/>
      <c r="H211" s="33"/>
      <c r="I211" s="33" t="s">
        <v>334</v>
      </c>
      <c r="J211" s="25"/>
      <c r="K211" s="25"/>
      <c r="L211" s="14" t="s">
        <v>1097</v>
      </c>
      <c r="M211" s="41"/>
      <c r="N211" s="25"/>
      <c r="O211" s="1"/>
      <c r="P211" s="2">
        <v>64</v>
      </c>
      <c r="Q211" s="1"/>
      <c r="R211" s="15">
        <v>41091</v>
      </c>
    </row>
    <row r="212" spans="1:18" x14ac:dyDescent="0.25">
      <c r="A212" s="25" t="str">
        <f>Matrix!A212</f>
        <v xml:space="preserve">Cascadia Community College </v>
      </c>
      <c r="B212" s="25" t="str">
        <f>Matrix!B212</f>
        <v>Engineering MRP  (AS-T Track 2)</v>
      </c>
      <c r="C212" s="25" t="str">
        <f>Matrix!C212</f>
        <v>WA</v>
      </c>
      <c r="D212" s="25" t="str">
        <f>Matrix!D212</f>
        <v>CTC</v>
      </c>
      <c r="E212" s="25" t="str">
        <f>Matrix!E212</f>
        <v>2 year</v>
      </c>
      <c r="F212" s="25"/>
      <c r="G212" s="33"/>
      <c r="H212" s="33"/>
      <c r="I212" s="33"/>
      <c r="J212" s="25"/>
      <c r="K212" s="25"/>
      <c r="L212" s="14"/>
      <c r="M212" s="41"/>
      <c r="N212" s="25"/>
      <c r="O212" s="1"/>
      <c r="P212" s="2"/>
      <c r="Q212" s="1"/>
      <c r="R212" s="15">
        <v>41091</v>
      </c>
    </row>
    <row r="213" spans="1:18" ht="45" x14ac:dyDescent="0.25">
      <c r="A213" s="25" t="str">
        <f>Matrix!A213</f>
        <v xml:space="preserve">Cascadia Community College </v>
      </c>
      <c r="B213" s="25" t="str">
        <f>Matrix!B213</f>
        <v>Environmental Technologies &amp; Sustainable Practices AAS-T</v>
      </c>
      <c r="C213" s="25" t="str">
        <f>Matrix!C213</f>
        <v>WA</v>
      </c>
      <c r="D213" s="25" t="str">
        <f>Matrix!D213</f>
        <v>CTC</v>
      </c>
      <c r="E213" s="25" t="str">
        <f>Matrix!E213</f>
        <v>2 year</v>
      </c>
      <c r="F213" s="25"/>
      <c r="G213" s="33"/>
      <c r="H213" s="33"/>
      <c r="I213" s="33" t="s">
        <v>330</v>
      </c>
      <c r="K213" s="25"/>
      <c r="L213" s="14" t="s">
        <v>1097</v>
      </c>
      <c r="M213" s="41"/>
      <c r="N213" s="25"/>
      <c r="O213" s="1"/>
      <c r="P213" s="2">
        <v>99</v>
      </c>
      <c r="Q213" s="1"/>
      <c r="R213" s="15">
        <v>41091</v>
      </c>
    </row>
    <row r="214" spans="1:18" x14ac:dyDescent="0.25">
      <c r="A214" s="25" t="str">
        <f>Matrix!A214</f>
        <v xml:space="preserve">Cascadia Community College </v>
      </c>
      <c r="B214" s="25" t="str">
        <f>Matrix!B214</f>
        <v>Community energy specialist certificate</v>
      </c>
      <c r="C214" s="25" t="str">
        <f>Matrix!C214</f>
        <v>WA</v>
      </c>
      <c r="D214" s="25" t="str">
        <f>Matrix!D214</f>
        <v>CTC</v>
      </c>
      <c r="E214" s="25" t="str">
        <f>Matrix!E214</f>
        <v>1 year</v>
      </c>
      <c r="F214" s="25"/>
      <c r="G214" s="33"/>
      <c r="H214" s="33"/>
      <c r="I214" s="43" t="s">
        <v>1100</v>
      </c>
      <c r="K214" s="25"/>
      <c r="L214" s="14"/>
      <c r="M214" s="41"/>
      <c r="N214" s="25"/>
      <c r="O214" s="1"/>
      <c r="P214" s="2" t="s">
        <v>110</v>
      </c>
      <c r="Q214" s="1"/>
      <c r="R214" s="15">
        <v>41091</v>
      </c>
    </row>
    <row r="215" spans="1:18" ht="30" x14ac:dyDescent="0.25">
      <c r="A215" s="25" t="str">
        <f>Matrix!A215</f>
        <v>Central Washington University</v>
      </c>
      <c r="B215" s="25" t="str">
        <f>Matrix!B215</f>
        <v>Construction Management</v>
      </c>
      <c r="C215" s="25" t="str">
        <f>Matrix!C215</f>
        <v>WA</v>
      </c>
      <c r="D215" s="25" t="str">
        <f>Matrix!D215</f>
        <v>4-year college</v>
      </c>
      <c r="E215" s="25" t="str">
        <f>Matrix!E215</f>
        <v>4 year</v>
      </c>
      <c r="F215" s="25"/>
      <c r="G215" s="33"/>
      <c r="H215" s="33"/>
      <c r="I215" s="33" t="s">
        <v>785</v>
      </c>
      <c r="J215" s="41" t="s">
        <v>786</v>
      </c>
      <c r="K215" s="25"/>
      <c r="L215" s="25"/>
      <c r="M215" s="41"/>
      <c r="N215" s="25"/>
      <c r="O215" s="1"/>
      <c r="P215" s="2" t="s">
        <v>780</v>
      </c>
      <c r="Q215" s="1"/>
      <c r="R215" s="15">
        <v>41091</v>
      </c>
    </row>
    <row r="216" spans="1:18" ht="30" x14ac:dyDescent="0.25">
      <c r="A216" s="25" t="str">
        <f>Matrix!A216</f>
        <v>Central Washington University</v>
      </c>
      <c r="B216" s="25" t="str">
        <f>Matrix!B216</f>
        <v>Electronics Engineering Technology</v>
      </c>
      <c r="C216" s="25" t="str">
        <f>Matrix!C216</f>
        <v>WA</v>
      </c>
      <c r="D216" s="25" t="str">
        <f>Matrix!D216</f>
        <v>4-year college</v>
      </c>
      <c r="E216" s="25" t="str">
        <f>Matrix!E216</f>
        <v>4 year</v>
      </c>
      <c r="F216" s="25"/>
      <c r="G216" s="33"/>
      <c r="H216" s="33"/>
      <c r="I216" s="33" t="s">
        <v>783</v>
      </c>
      <c r="J216" s="41" t="s">
        <v>781</v>
      </c>
      <c r="K216" s="25" t="s">
        <v>779</v>
      </c>
      <c r="L216" s="25" t="s">
        <v>778</v>
      </c>
      <c r="M216" s="41" t="s">
        <v>782</v>
      </c>
      <c r="N216" s="25"/>
      <c r="O216" s="1"/>
      <c r="P216" s="2">
        <v>90</v>
      </c>
      <c r="Q216" s="1"/>
      <c r="R216" s="15">
        <v>41091</v>
      </c>
    </row>
    <row r="217" spans="1:18" x14ac:dyDescent="0.25">
      <c r="A217" s="25" t="str">
        <f>Matrix!A217</f>
        <v>Central Washington University</v>
      </c>
      <c r="B217" s="25" t="str">
        <f>Matrix!B217</f>
        <v>Industrial and Engineering Technology MS</v>
      </c>
      <c r="C217" s="25" t="str">
        <f>Matrix!C217</f>
        <v>WA</v>
      </c>
      <c r="D217" s="25" t="str">
        <f>Matrix!D217</f>
        <v>4-year college</v>
      </c>
      <c r="E217" s="25" t="str">
        <f>Matrix!E217</f>
        <v>4 year</v>
      </c>
      <c r="F217" s="25"/>
      <c r="G217" s="33"/>
      <c r="H217" s="33"/>
      <c r="I217" s="33" t="s">
        <v>784</v>
      </c>
      <c r="J217" s="41" t="s">
        <v>781</v>
      </c>
      <c r="K217" s="14"/>
      <c r="L217" s="25" t="s">
        <v>778</v>
      </c>
      <c r="M217" s="41" t="s">
        <v>782</v>
      </c>
      <c r="N217" s="25" t="s">
        <v>336</v>
      </c>
      <c r="O217" s="1"/>
      <c r="P217" s="2">
        <v>94</v>
      </c>
      <c r="Q217" s="1"/>
      <c r="R217" s="15">
        <v>41091</v>
      </c>
    </row>
    <row r="218" spans="1:18" ht="30" x14ac:dyDescent="0.25">
      <c r="A218" s="25" t="str">
        <f>Matrix!A218</f>
        <v>Centralia College</v>
      </c>
      <c r="B218" s="25" t="str">
        <f>Matrix!B218</f>
        <v>Civil Engineering Technology ATA</v>
      </c>
      <c r="C218" s="25" t="str">
        <f>Matrix!C218</f>
        <v>WA</v>
      </c>
      <c r="D218" s="25" t="str">
        <f>Matrix!D218</f>
        <v>CTC</v>
      </c>
      <c r="E218" s="25" t="str">
        <f>Matrix!E218</f>
        <v>2 year</v>
      </c>
      <c r="F218" s="25"/>
      <c r="G218" s="33"/>
      <c r="H218" s="33"/>
      <c r="I218" s="33" t="s">
        <v>1108</v>
      </c>
      <c r="J218" s="57" t="s">
        <v>1109</v>
      </c>
      <c r="K218" s="14"/>
      <c r="L218" s="14" t="s">
        <v>1111</v>
      </c>
      <c r="M218" s="14" t="s">
        <v>1110</v>
      </c>
      <c r="N218" s="51" t="s">
        <v>1107</v>
      </c>
      <c r="O218" s="1"/>
      <c r="P218" s="2">
        <v>60</v>
      </c>
      <c r="Q218" s="1"/>
      <c r="R218" s="15">
        <v>41091</v>
      </c>
    </row>
    <row r="219" spans="1:18" ht="30" x14ac:dyDescent="0.25">
      <c r="A219" s="25" t="str">
        <f>Matrix!A219</f>
        <v>Centralia College</v>
      </c>
      <c r="B219" s="25" t="str">
        <f>Matrix!B219</f>
        <v>Energy Technology - Power Operations AAS</v>
      </c>
      <c r="C219" s="25" t="str">
        <f>Matrix!C219</f>
        <v>WA</v>
      </c>
      <c r="D219" s="25" t="str">
        <f>Matrix!D219</f>
        <v>CTC</v>
      </c>
      <c r="E219" s="25" t="str">
        <f>Matrix!E219</f>
        <v>2 year</v>
      </c>
      <c r="F219" s="25"/>
      <c r="G219" s="33"/>
      <c r="H219" s="33"/>
      <c r="I219" s="33" t="s">
        <v>335</v>
      </c>
      <c r="J219" s="14" t="s">
        <v>1101</v>
      </c>
      <c r="K219" s="14" t="s">
        <v>1102</v>
      </c>
      <c r="L219" s="14" t="s">
        <v>1103</v>
      </c>
      <c r="M219" s="25" t="s">
        <v>1104</v>
      </c>
      <c r="N219" s="14" t="s">
        <v>1106</v>
      </c>
      <c r="O219" s="1"/>
      <c r="P219" s="2">
        <v>95</v>
      </c>
      <c r="Q219" s="1"/>
      <c r="R219" s="15">
        <v>41091</v>
      </c>
    </row>
    <row r="220" spans="1:18" x14ac:dyDescent="0.25">
      <c r="A220" s="25" t="str">
        <f>Matrix!A220</f>
        <v>Centralia College</v>
      </c>
      <c r="B220" s="25" t="str">
        <f>Matrix!B220</f>
        <v>Power Operations Certificate of Proficiency</v>
      </c>
      <c r="C220" s="25" t="str">
        <f>Matrix!C220</f>
        <v>WA</v>
      </c>
      <c r="D220" s="25" t="str">
        <f>Matrix!D220</f>
        <v>CTC</v>
      </c>
      <c r="E220" s="25" t="str">
        <f>Matrix!E220</f>
        <v>2 year</v>
      </c>
      <c r="F220" s="25"/>
      <c r="G220" s="33"/>
      <c r="H220" s="33"/>
      <c r="I220" s="25"/>
      <c r="J220" s="25" t="s">
        <v>337</v>
      </c>
      <c r="K220" s="25"/>
      <c r="L220" s="1" t="s">
        <v>338</v>
      </c>
      <c r="M220" s="41" t="s">
        <v>339</v>
      </c>
      <c r="N220" s="25"/>
      <c r="O220" s="1"/>
      <c r="P220" s="2">
        <v>15</v>
      </c>
      <c r="Q220" s="1" t="s">
        <v>810</v>
      </c>
      <c r="R220" s="15">
        <v>41091</v>
      </c>
    </row>
    <row r="221" spans="1:18" ht="30" x14ac:dyDescent="0.25">
      <c r="A221" s="25" t="str">
        <f>Matrix!A221</f>
        <v>City University</v>
      </c>
      <c r="B221" s="25" t="str">
        <f>Matrix!B221</f>
        <v>Sustainable Business Graduate Certificate</v>
      </c>
      <c r="C221" s="25" t="str">
        <f>Matrix!C221</f>
        <v>WA</v>
      </c>
      <c r="D221" s="25" t="str">
        <f>Matrix!D221</f>
        <v>4-year college</v>
      </c>
      <c r="E221" s="25" t="str">
        <f>Matrix!E221</f>
        <v>Short-term</v>
      </c>
      <c r="F221" s="25"/>
      <c r="G221" s="33"/>
      <c r="H221" s="33"/>
      <c r="I221" s="33" t="s">
        <v>809</v>
      </c>
      <c r="J221" s="25"/>
      <c r="K221" s="25"/>
      <c r="L221" s="25"/>
      <c r="M221" s="41"/>
      <c r="N221" s="25"/>
      <c r="O221" s="1"/>
      <c r="P221" s="2" t="s">
        <v>139</v>
      </c>
      <c r="Q221" s="1"/>
      <c r="R221" s="15">
        <v>41091</v>
      </c>
    </row>
    <row r="222" spans="1:18" ht="30" x14ac:dyDescent="0.25">
      <c r="A222" s="25" t="str">
        <f>Matrix!A222</f>
        <v>Clark College</v>
      </c>
      <c r="B222" s="25" t="str">
        <f>Matrix!B222</f>
        <v>Power Utilities Technologies Certificate</v>
      </c>
      <c r="C222" s="25" t="str">
        <f>Matrix!C222</f>
        <v>WA</v>
      </c>
      <c r="D222" s="25" t="str">
        <f>Matrix!D222</f>
        <v>CTC</v>
      </c>
      <c r="E222" s="25" t="str">
        <f>Matrix!E222</f>
        <v>1 year</v>
      </c>
      <c r="F222" s="25"/>
      <c r="G222" s="33"/>
      <c r="H222" s="33"/>
      <c r="I222" s="33" t="s">
        <v>340</v>
      </c>
      <c r="J222" s="41" t="s">
        <v>812</v>
      </c>
      <c r="K222" s="25" t="s">
        <v>815</v>
      </c>
      <c r="L222" s="25" t="s">
        <v>813</v>
      </c>
      <c r="M222" s="25" t="s">
        <v>814</v>
      </c>
      <c r="N222" s="25"/>
      <c r="O222" s="1"/>
      <c r="P222" s="2">
        <v>102</v>
      </c>
      <c r="Q222" s="1"/>
      <c r="R222" s="15">
        <v>41091</v>
      </c>
    </row>
    <row r="223" spans="1:18" x14ac:dyDescent="0.25">
      <c r="A223" s="25" t="str">
        <f>Matrix!A223</f>
        <v>Clark College</v>
      </c>
      <c r="B223" s="25" t="str">
        <f>Matrix!B223</f>
        <v xml:space="preserve">Estimator/Engineering Technician AAT </v>
      </c>
      <c r="C223" s="25" t="str">
        <f>Matrix!C223</f>
        <v>WA</v>
      </c>
      <c r="D223" s="25" t="str">
        <f>Matrix!D223</f>
        <v>CTC</v>
      </c>
      <c r="E223" s="25" t="str">
        <f>Matrix!E223</f>
        <v>2 year</v>
      </c>
      <c r="F223" s="25"/>
      <c r="G223" s="33"/>
      <c r="H223" s="33"/>
      <c r="I223" s="33"/>
      <c r="J223" s="25" t="s">
        <v>186</v>
      </c>
      <c r="K223" s="25" t="s">
        <v>187</v>
      </c>
      <c r="L223" s="25" t="s">
        <v>188</v>
      </c>
      <c r="M223" s="25" t="s">
        <v>185</v>
      </c>
      <c r="N223" s="25"/>
      <c r="O223" s="1"/>
      <c r="P223" s="2">
        <v>97</v>
      </c>
      <c r="Q223" s="1"/>
      <c r="R223" s="15">
        <v>41091</v>
      </c>
    </row>
    <row r="224" spans="1:18" ht="45" x14ac:dyDescent="0.25">
      <c r="A224" s="25" t="str">
        <f>Matrix!A224</f>
        <v>Clover Park Technical College</v>
      </c>
      <c r="B224" s="25" t="str">
        <f>Matrix!B224</f>
        <v>Electrician low voltage fire/security</v>
      </c>
      <c r="C224" s="25" t="str">
        <f>Matrix!C224</f>
        <v>WA</v>
      </c>
      <c r="D224" s="25" t="str">
        <f>Matrix!D224</f>
        <v>CTC</v>
      </c>
      <c r="E224" s="25" t="str">
        <f>Matrix!E224</f>
        <v>2 year</v>
      </c>
      <c r="F224" s="25"/>
      <c r="G224" s="33"/>
      <c r="H224" s="33"/>
      <c r="I224" s="33" t="s">
        <v>811</v>
      </c>
      <c r="J224" s="25" t="s">
        <v>819</v>
      </c>
      <c r="K224" s="25" t="s">
        <v>818</v>
      </c>
      <c r="L224" s="25" t="s">
        <v>821</v>
      </c>
      <c r="M224" s="25" t="s">
        <v>816</v>
      </c>
      <c r="N224" s="25"/>
      <c r="O224" s="1"/>
      <c r="P224" s="2">
        <v>106</v>
      </c>
      <c r="Q224" s="1"/>
      <c r="R224" s="15">
        <v>41091</v>
      </c>
    </row>
    <row r="225" spans="1:18" ht="45" x14ac:dyDescent="0.25">
      <c r="A225" s="25" t="str">
        <f>Matrix!A225</f>
        <v>Clover Park Technical College</v>
      </c>
      <c r="B225" s="25" t="str">
        <f>Matrix!B225</f>
        <v>HVACR AAT Degree</v>
      </c>
      <c r="C225" s="25" t="str">
        <f>Matrix!C225</f>
        <v>WA</v>
      </c>
      <c r="D225" s="25" t="str">
        <f>Matrix!D225</f>
        <v>CTC</v>
      </c>
      <c r="E225" s="25" t="str">
        <f>Matrix!E225</f>
        <v>2 year</v>
      </c>
      <c r="F225" s="25"/>
      <c r="G225" s="1"/>
      <c r="H225" s="1"/>
      <c r="I225" s="33" t="s">
        <v>820</v>
      </c>
      <c r="J225" s="25" t="s">
        <v>819</v>
      </c>
      <c r="K225" s="25" t="s">
        <v>818</v>
      </c>
      <c r="L225" s="25" t="s">
        <v>817</v>
      </c>
      <c r="M225" s="25" t="s">
        <v>816</v>
      </c>
      <c r="N225" s="25"/>
      <c r="O225" s="1"/>
      <c r="P225" s="2">
        <v>84</v>
      </c>
      <c r="Q225" s="1"/>
      <c r="R225" s="15">
        <v>41091</v>
      </c>
    </row>
    <row r="226" spans="1:18" x14ac:dyDescent="0.25">
      <c r="A226" s="25" t="str">
        <f>Matrix!A226</f>
        <v>Clover Park Technical College</v>
      </c>
      <c r="B226" s="25" t="str">
        <f>Matrix!B226</f>
        <v>HVACR Technician</v>
      </c>
      <c r="C226" s="25" t="str">
        <f>Matrix!C226</f>
        <v>WA</v>
      </c>
      <c r="D226" s="25" t="str">
        <f>Matrix!D226</f>
        <v>CTC</v>
      </c>
      <c r="E226" s="25" t="str">
        <f>Matrix!E226</f>
        <v>2 year</v>
      </c>
      <c r="F226" s="25"/>
      <c r="G226" s="33"/>
      <c r="H226" s="33"/>
      <c r="I226" s="1"/>
      <c r="J226" s="25" t="s">
        <v>823</v>
      </c>
      <c r="K226" s="25"/>
      <c r="L226" s="25"/>
      <c r="M226" s="25"/>
      <c r="N226" s="25"/>
      <c r="O226" s="1"/>
      <c r="P226" s="2">
        <v>103</v>
      </c>
      <c r="Q226" s="1"/>
      <c r="R226" s="15">
        <v>41091</v>
      </c>
    </row>
    <row r="227" spans="1:18" ht="45" x14ac:dyDescent="0.25">
      <c r="A227" s="25" t="str">
        <f>Matrix!A227</f>
        <v>Clover Park Technical College</v>
      </c>
      <c r="B227" s="25" t="str">
        <f>Matrix!B227</f>
        <v>Sustainable Building Science AAS-T Degree</v>
      </c>
      <c r="C227" s="25" t="str">
        <f>Matrix!C227</f>
        <v>WA</v>
      </c>
      <c r="D227" s="25" t="str">
        <f>Matrix!D227</f>
        <v>CTC</v>
      </c>
      <c r="E227" s="25" t="str">
        <f>Matrix!E227</f>
        <v>2 year</v>
      </c>
      <c r="F227" s="25"/>
      <c r="G227" s="33"/>
      <c r="H227" s="33"/>
      <c r="I227" s="33" t="s">
        <v>822</v>
      </c>
      <c r="J227" s="41" t="s">
        <v>825</v>
      </c>
      <c r="K227" s="25"/>
      <c r="L227" s="23" t="s">
        <v>826</v>
      </c>
      <c r="M227" s="25"/>
      <c r="N227" s="25"/>
      <c r="O227" s="1"/>
      <c r="P227" s="2">
        <v>40</v>
      </c>
      <c r="Q227" s="1"/>
      <c r="R227" s="15">
        <v>41091</v>
      </c>
    </row>
    <row r="228" spans="1:18" ht="45" x14ac:dyDescent="0.25">
      <c r="A228" s="25" t="str">
        <f>Matrix!A228</f>
        <v>Clover Park Technical College</v>
      </c>
      <c r="B228" s="25" t="str">
        <f>Matrix!B228</f>
        <v>Sustainable Business Science, Residential Construction (Cert.)</v>
      </c>
      <c r="C228" s="25" t="str">
        <f>Matrix!C228</f>
        <v>WA</v>
      </c>
      <c r="D228" s="25" t="str">
        <f>Matrix!D228</f>
        <v>CTC</v>
      </c>
      <c r="E228" s="25" t="str">
        <f>Matrix!E228</f>
        <v>Short-term</v>
      </c>
      <c r="F228" s="25"/>
      <c r="G228" s="33"/>
      <c r="H228" s="33"/>
      <c r="I228" s="33" t="s">
        <v>824</v>
      </c>
      <c r="J228" s="25"/>
      <c r="K228" s="25"/>
      <c r="L228" s="25"/>
      <c r="M228" s="25"/>
      <c r="N228" s="25"/>
      <c r="O228" s="1" t="s">
        <v>345</v>
      </c>
      <c r="P228" s="2">
        <v>41</v>
      </c>
      <c r="Q228" s="1" t="s">
        <v>169</v>
      </c>
      <c r="R228" s="15">
        <v>41091</v>
      </c>
    </row>
    <row r="229" spans="1:18" ht="30" x14ac:dyDescent="0.25">
      <c r="A229" s="25" t="str">
        <f>Matrix!A229</f>
        <v>Columbia Basin College</v>
      </c>
      <c r="B229" s="25" t="str">
        <f>Matrix!B229</f>
        <v>Nuclear Technology AAS</v>
      </c>
      <c r="C229" s="25" t="str">
        <f>Matrix!C229</f>
        <v>WA</v>
      </c>
      <c r="D229" s="25" t="str">
        <f>Matrix!D229</f>
        <v>CTC</v>
      </c>
      <c r="E229" s="25" t="str">
        <f>Matrix!E229</f>
        <v>2 year</v>
      </c>
      <c r="F229" s="25"/>
      <c r="G229" s="33"/>
      <c r="H229" s="33"/>
      <c r="I229" s="33" t="s">
        <v>344</v>
      </c>
      <c r="J229" s="25"/>
      <c r="K229" s="25"/>
      <c r="L229" s="25"/>
      <c r="M229" s="25"/>
      <c r="N229" s="25"/>
      <c r="O229" s="1"/>
      <c r="P229" s="2"/>
      <c r="Q229" s="1" t="s">
        <v>347</v>
      </c>
      <c r="R229" s="15">
        <v>41091</v>
      </c>
    </row>
    <row r="230" spans="1:18" x14ac:dyDescent="0.25">
      <c r="A230" s="25" t="str">
        <f>Matrix!A230</f>
        <v>Columbia Basin College</v>
      </c>
      <c r="B230" s="25" t="str">
        <f>Matrix!B230</f>
        <v>Solar/Photovoltaic Design</v>
      </c>
      <c r="C230" s="25" t="str">
        <f>Matrix!C230</f>
        <v>WA</v>
      </c>
      <c r="D230" s="25" t="str">
        <f>Matrix!D230</f>
        <v>CTC</v>
      </c>
      <c r="E230" s="25" t="str">
        <f>Matrix!E230</f>
        <v>Short-term</v>
      </c>
      <c r="F230" s="25"/>
      <c r="G230" s="33"/>
      <c r="H230" s="33"/>
      <c r="I230" s="33"/>
      <c r="J230" s="25"/>
      <c r="K230" s="25"/>
      <c r="L230" s="25" t="s">
        <v>829</v>
      </c>
      <c r="M230" s="41" t="s">
        <v>828</v>
      </c>
      <c r="N230" s="25"/>
      <c r="O230" s="1"/>
      <c r="P230" s="2">
        <v>91</v>
      </c>
      <c r="Q230" s="1"/>
      <c r="R230" s="15">
        <v>41091</v>
      </c>
    </row>
    <row r="231" spans="1:18" ht="30" x14ac:dyDescent="0.25">
      <c r="A231" s="25" t="str">
        <f>Matrix!A231</f>
        <v>Eastern Washington University</v>
      </c>
      <c r="B231" s="25" t="str">
        <f>Matrix!B231</f>
        <v>Applied Technology BS</v>
      </c>
      <c r="C231" s="25" t="str">
        <f>Matrix!C231</f>
        <v>WA</v>
      </c>
      <c r="D231" s="25" t="str">
        <f>Matrix!D231</f>
        <v>4-year college</v>
      </c>
      <c r="E231" s="25" t="str">
        <f>Matrix!E231</f>
        <v>4 year</v>
      </c>
      <c r="F231" s="25"/>
      <c r="G231" s="33"/>
      <c r="H231" s="33"/>
      <c r="I231" s="33" t="s">
        <v>831</v>
      </c>
      <c r="J231" s="25"/>
      <c r="K231" s="25"/>
      <c r="L231" s="25" t="s">
        <v>829</v>
      </c>
      <c r="M231" s="41" t="s">
        <v>828</v>
      </c>
      <c r="N231" s="25"/>
      <c r="O231" s="1"/>
      <c r="P231" s="2"/>
      <c r="Q231" s="1"/>
      <c r="R231" s="15">
        <v>41091</v>
      </c>
    </row>
    <row r="232" spans="1:18" ht="30" x14ac:dyDescent="0.25">
      <c r="A232" s="25" t="str">
        <f>Matrix!A232</f>
        <v>Eastern Washington University</v>
      </c>
      <c r="B232" s="25" t="str">
        <f>Matrix!B232</f>
        <v>Electrical Engineering BS</v>
      </c>
      <c r="C232" s="25" t="str">
        <f>Matrix!C232</f>
        <v>WA</v>
      </c>
      <c r="D232" s="25" t="str">
        <f>Matrix!D232</f>
        <v>4-year college</v>
      </c>
      <c r="E232" s="25" t="str">
        <f>Matrix!E232</f>
        <v>4 year</v>
      </c>
      <c r="F232" s="25"/>
      <c r="G232" s="33"/>
      <c r="H232" s="33"/>
      <c r="I232" s="33" t="s">
        <v>827</v>
      </c>
      <c r="J232" s="25"/>
      <c r="K232" s="25"/>
      <c r="L232" s="25" t="s">
        <v>833</v>
      </c>
      <c r="M232" s="41" t="s">
        <v>832</v>
      </c>
      <c r="N232" s="25"/>
      <c r="O232" s="1"/>
      <c r="P232" s="2"/>
      <c r="Q232" s="1"/>
      <c r="R232" s="15">
        <v>41091</v>
      </c>
    </row>
    <row r="233" spans="1:18" ht="30" x14ac:dyDescent="0.25">
      <c r="A233" s="25" t="str">
        <f>Matrix!A233</f>
        <v>Eastern Washington University</v>
      </c>
      <c r="B233" s="25" t="str">
        <f>Matrix!B233</f>
        <v xml:space="preserve">Environmental Science BS </v>
      </c>
      <c r="C233" s="25" t="str">
        <f>Matrix!C233</f>
        <v>WA</v>
      </c>
      <c r="D233" s="25" t="str">
        <f>Matrix!D233</f>
        <v>4-year college</v>
      </c>
      <c r="E233" s="25" t="str">
        <f>Matrix!E233</f>
        <v>4 year</v>
      </c>
      <c r="F233" s="25"/>
      <c r="G233" s="33"/>
      <c r="H233" s="33"/>
      <c r="I233" s="33" t="s">
        <v>834</v>
      </c>
      <c r="J233" s="25"/>
      <c r="K233" s="25"/>
      <c r="L233" s="25"/>
      <c r="M233" s="41"/>
      <c r="N233" s="25"/>
      <c r="O233" s="1"/>
      <c r="P233" s="2"/>
      <c r="Q233" s="1"/>
      <c r="R233" s="15">
        <v>41091</v>
      </c>
    </row>
    <row r="234" spans="1:18" ht="30" x14ac:dyDescent="0.25">
      <c r="A234" s="25" t="str">
        <f>Matrix!A234</f>
        <v>Eastern Washington University</v>
      </c>
      <c r="B234" s="25" t="str">
        <f>Matrix!B234</f>
        <v xml:space="preserve">Mechanical Engineering BS  </v>
      </c>
      <c r="C234" s="25" t="str">
        <f>Matrix!C234</f>
        <v>WA</v>
      </c>
      <c r="D234" s="25" t="str">
        <f>Matrix!D234</f>
        <v>4-year college</v>
      </c>
      <c r="E234" s="25" t="str">
        <f>Matrix!E234</f>
        <v>4 year</v>
      </c>
      <c r="F234" s="25"/>
      <c r="G234" s="33"/>
      <c r="H234" s="33"/>
      <c r="I234" s="33" t="s">
        <v>951</v>
      </c>
      <c r="J234" s="25"/>
      <c r="K234" s="25"/>
      <c r="L234" s="25"/>
      <c r="M234" s="41"/>
      <c r="N234" s="25"/>
      <c r="O234" s="1"/>
      <c r="P234" s="2"/>
      <c r="Q234" s="1"/>
      <c r="R234" s="15">
        <v>41091</v>
      </c>
    </row>
    <row r="235" spans="1:18" ht="30" x14ac:dyDescent="0.25">
      <c r="A235" s="25" t="str">
        <f>Matrix!A235</f>
        <v>Eastern Washington University</v>
      </c>
      <c r="B235" s="25" t="str">
        <f>Matrix!B235</f>
        <v xml:space="preserve">Mechanical Engineering Technology BS  </v>
      </c>
      <c r="C235" s="25" t="str">
        <f>Matrix!C235</f>
        <v>WA</v>
      </c>
      <c r="D235" s="25" t="str">
        <f>Matrix!D235</f>
        <v>4-year college</v>
      </c>
      <c r="E235" s="25" t="str">
        <f>Matrix!E235</f>
        <v>4 year</v>
      </c>
      <c r="F235" s="25"/>
      <c r="G235" s="33"/>
      <c r="H235" s="33"/>
      <c r="I235" s="33" t="s">
        <v>952</v>
      </c>
      <c r="J235" s="25"/>
      <c r="K235" s="25"/>
      <c r="L235" s="25" t="s">
        <v>829</v>
      </c>
      <c r="M235" s="41" t="s">
        <v>828</v>
      </c>
      <c r="N235" s="25"/>
      <c r="O235" s="1"/>
      <c r="P235" s="2">
        <v>121</v>
      </c>
      <c r="Q235" s="1"/>
      <c r="R235" s="15">
        <v>41091</v>
      </c>
    </row>
    <row r="236" spans="1:18" ht="30" x14ac:dyDescent="0.25">
      <c r="A236" s="25" t="str">
        <f>Matrix!A236</f>
        <v>Eastern Washington University</v>
      </c>
      <c r="B236" s="25" t="str">
        <f>Matrix!B236</f>
        <v>Technology and Construction BS</v>
      </c>
      <c r="C236" s="25" t="str">
        <f>Matrix!C236</f>
        <v>WA</v>
      </c>
      <c r="D236" s="25" t="str">
        <f>Matrix!D236</f>
        <v>4-year college</v>
      </c>
      <c r="E236" s="25" t="str">
        <f>Matrix!E236</f>
        <v>4 year</v>
      </c>
      <c r="F236" s="25"/>
      <c r="G236" s="33"/>
      <c r="H236" s="33" t="s">
        <v>979</v>
      </c>
      <c r="I236" s="33" t="s">
        <v>830</v>
      </c>
      <c r="J236" s="25" t="s">
        <v>52</v>
      </c>
      <c r="K236" s="25" t="s">
        <v>53</v>
      </c>
      <c r="L236" s="25" t="s">
        <v>54</v>
      </c>
      <c r="M236" s="41" t="s">
        <v>55</v>
      </c>
      <c r="N236" s="25"/>
      <c r="O236" s="1"/>
      <c r="P236" s="2">
        <v>24</v>
      </c>
      <c r="Q236" s="1"/>
      <c r="R236" s="15">
        <v>41091</v>
      </c>
    </row>
    <row r="237" spans="1:18" x14ac:dyDescent="0.25">
      <c r="A237" s="25" t="str">
        <f>Matrix!A237</f>
        <v>Edmonds Community College</v>
      </c>
      <c r="B237" s="25" t="str">
        <f>Matrix!B237</f>
        <v>Building Ops &amp; Maintenance for EE COC</v>
      </c>
      <c r="C237" s="25" t="str">
        <f>Matrix!C237</f>
        <v>WA</v>
      </c>
      <c r="D237" s="25" t="str">
        <f>Matrix!D237</f>
        <v>CTC</v>
      </c>
      <c r="E237" s="25" t="str">
        <f>Matrix!E237</f>
        <v>Short-term</v>
      </c>
      <c r="F237" s="25"/>
      <c r="G237" s="33"/>
      <c r="H237" s="33" t="s">
        <v>979</v>
      </c>
      <c r="I237" s="33" t="s">
        <v>50</v>
      </c>
      <c r="J237" s="25" t="s">
        <v>52</v>
      </c>
      <c r="K237" s="25" t="s">
        <v>53</v>
      </c>
      <c r="L237" s="25" t="s">
        <v>54</v>
      </c>
      <c r="M237" s="41" t="s">
        <v>55</v>
      </c>
      <c r="N237" s="25"/>
      <c r="O237" s="1"/>
      <c r="P237" s="2">
        <v>26</v>
      </c>
      <c r="Q237" s="1"/>
      <c r="R237" s="15">
        <v>41091</v>
      </c>
    </row>
    <row r="238" spans="1:18" x14ac:dyDescent="0.25">
      <c r="A238" s="25" t="str">
        <f>Matrix!A238</f>
        <v>Edmonds Community College</v>
      </c>
      <c r="B238" s="25" t="str">
        <f>Matrix!B238</f>
        <v>Commercial Lighting Auditor COC</v>
      </c>
      <c r="C238" s="25" t="str">
        <f>Matrix!C238</f>
        <v>WA</v>
      </c>
      <c r="D238" s="25" t="str">
        <f>Matrix!D238</f>
        <v>CTC</v>
      </c>
      <c r="E238" s="25" t="str">
        <f>Matrix!E238</f>
        <v>Short-term</v>
      </c>
      <c r="F238" s="25"/>
      <c r="G238" s="33"/>
      <c r="H238" s="33" t="s">
        <v>979</v>
      </c>
      <c r="I238" s="33" t="s">
        <v>50</v>
      </c>
      <c r="J238" s="25" t="s">
        <v>52</v>
      </c>
      <c r="K238" s="25" t="s">
        <v>53</v>
      </c>
      <c r="L238" s="25" t="s">
        <v>54</v>
      </c>
      <c r="M238" s="41" t="s">
        <v>55</v>
      </c>
      <c r="N238" s="25"/>
      <c r="O238" s="1"/>
      <c r="P238" s="2">
        <v>24</v>
      </c>
      <c r="Q238" s="1"/>
      <c r="R238" s="15">
        <v>41091</v>
      </c>
    </row>
    <row r="239" spans="1:18" x14ac:dyDescent="0.25">
      <c r="A239" s="25" t="str">
        <f>Matrix!A239</f>
        <v>Edmonds Community College</v>
      </c>
      <c r="B239" s="25" t="str">
        <f>Matrix!B239</f>
        <v>Energy Accounting Specialist COC</v>
      </c>
      <c r="C239" s="25" t="str">
        <f>Matrix!C239</f>
        <v>WA</v>
      </c>
      <c r="D239" s="25" t="str">
        <f>Matrix!D239</f>
        <v>CTC</v>
      </c>
      <c r="E239" s="25" t="str">
        <f>Matrix!E239</f>
        <v>Short-term</v>
      </c>
      <c r="F239" s="25"/>
      <c r="G239" s="33"/>
      <c r="H239" s="33" t="s">
        <v>979</v>
      </c>
      <c r="I239" s="33" t="s">
        <v>50</v>
      </c>
      <c r="J239" s="25" t="s">
        <v>52</v>
      </c>
      <c r="K239" s="25" t="s">
        <v>53</v>
      </c>
      <c r="L239" s="25" t="s">
        <v>54</v>
      </c>
      <c r="M239" s="41" t="s">
        <v>55</v>
      </c>
      <c r="N239" s="25"/>
      <c r="O239" s="1"/>
      <c r="P239" s="2">
        <v>19</v>
      </c>
      <c r="Q239" s="1"/>
      <c r="R239" s="40">
        <v>41097</v>
      </c>
    </row>
    <row r="240" spans="1:18" ht="45" x14ac:dyDescent="0.25">
      <c r="A240" s="25" t="str">
        <f>Matrix!A240</f>
        <v>Edmonds Community College</v>
      </c>
      <c r="B240" s="25" t="str">
        <f>Matrix!B240</f>
        <v>Energy Efficiency Technician COC</v>
      </c>
      <c r="C240" s="25" t="str">
        <f>Matrix!C240</f>
        <v>WA</v>
      </c>
      <c r="D240" s="25" t="str">
        <f>Matrix!D240</f>
        <v>CTC</v>
      </c>
      <c r="E240" s="25" t="str">
        <f>Matrix!E240</f>
        <v>Short-term</v>
      </c>
      <c r="F240" s="25"/>
      <c r="G240" s="33"/>
      <c r="H240" s="33" t="s">
        <v>979</v>
      </c>
      <c r="I240" s="33" t="s">
        <v>50</v>
      </c>
      <c r="J240" s="25" t="s">
        <v>52</v>
      </c>
      <c r="K240" s="25" t="s">
        <v>53</v>
      </c>
      <c r="L240" s="25" t="s">
        <v>54</v>
      </c>
      <c r="M240" s="41" t="s">
        <v>55</v>
      </c>
      <c r="N240" s="25" t="s">
        <v>56</v>
      </c>
      <c r="O240" s="1" t="s">
        <v>60</v>
      </c>
      <c r="P240" s="2">
        <v>90</v>
      </c>
      <c r="Q240" s="1" t="s">
        <v>59</v>
      </c>
      <c r="R240" s="40">
        <v>41097</v>
      </c>
    </row>
    <row r="241" spans="1:18" x14ac:dyDescent="0.25">
      <c r="A241" s="25" t="str">
        <f>Matrix!A241</f>
        <v>Edmonds Community College</v>
      </c>
      <c r="B241" s="25" t="str">
        <f>Matrix!B241</f>
        <v>Energy Management ATA</v>
      </c>
      <c r="C241" s="25" t="str">
        <f>Matrix!C241</f>
        <v>WA</v>
      </c>
      <c r="D241" s="25" t="str">
        <f>Matrix!D241</f>
        <v>CTC</v>
      </c>
      <c r="E241" s="25" t="str">
        <f>Matrix!E241</f>
        <v>2 year</v>
      </c>
      <c r="F241" s="25"/>
      <c r="G241" s="33"/>
      <c r="H241" s="33" t="s">
        <v>979</v>
      </c>
      <c r="I241" s="33" t="s">
        <v>50</v>
      </c>
      <c r="J241" s="25" t="s">
        <v>52</v>
      </c>
      <c r="K241" s="25" t="s">
        <v>53</v>
      </c>
      <c r="L241" s="25" t="s">
        <v>54</v>
      </c>
      <c r="M241" s="41" t="s">
        <v>55</v>
      </c>
      <c r="N241" s="25"/>
      <c r="O241" s="1"/>
      <c r="P241" s="2">
        <v>23</v>
      </c>
      <c r="Q241" s="1"/>
      <c r="R241" s="40">
        <v>41097</v>
      </c>
    </row>
    <row r="242" spans="1:18" x14ac:dyDescent="0.25">
      <c r="A242" s="25" t="str">
        <f>Matrix!A242</f>
        <v>Edmonds Community College</v>
      </c>
      <c r="B242" s="25" t="str">
        <f>Matrix!B242</f>
        <v>Residential Energy Auditor COC</v>
      </c>
      <c r="C242" s="25" t="str">
        <f>Matrix!C242</f>
        <v>WA</v>
      </c>
      <c r="D242" s="25" t="str">
        <f>Matrix!D242</f>
        <v>CTC</v>
      </c>
      <c r="E242" s="25" t="str">
        <f>Matrix!E242</f>
        <v>Short-term</v>
      </c>
      <c r="F242" s="25"/>
      <c r="G242" s="33"/>
      <c r="H242" s="33" t="s">
        <v>979</v>
      </c>
      <c r="I242" s="33" t="s">
        <v>50</v>
      </c>
      <c r="J242" s="25"/>
      <c r="K242" s="25"/>
      <c r="L242" s="25" t="s">
        <v>836</v>
      </c>
      <c r="M242" s="25"/>
      <c r="N242" s="25"/>
      <c r="O242" s="1"/>
      <c r="P242" s="2" t="s">
        <v>190</v>
      </c>
      <c r="Q242" s="1"/>
      <c r="R242" s="40">
        <v>41097</v>
      </c>
    </row>
    <row r="243" spans="1:18" ht="30" x14ac:dyDescent="0.25">
      <c r="A243" s="25" t="str">
        <f>Matrix!A243</f>
        <v>Everett Community College</v>
      </c>
      <c r="B243" s="25" t="str">
        <f>Matrix!B243</f>
        <v>BPI Building Analyst Certification</v>
      </c>
      <c r="C243" s="25" t="str">
        <f>Matrix!C243</f>
        <v>WA</v>
      </c>
      <c r="D243" s="25" t="str">
        <f>Matrix!D243</f>
        <v>CTC</v>
      </c>
      <c r="E243" s="25" t="str">
        <f>Matrix!E243</f>
        <v>Short-term</v>
      </c>
      <c r="F243" s="25"/>
      <c r="G243" s="33"/>
      <c r="H243" s="33"/>
      <c r="I243" s="33" t="s">
        <v>835</v>
      </c>
      <c r="J243" s="41" t="s">
        <v>840</v>
      </c>
      <c r="K243" s="25" t="s">
        <v>841</v>
      </c>
      <c r="L243" s="25" t="s">
        <v>842</v>
      </c>
      <c r="M243" s="41" t="s">
        <v>843</v>
      </c>
      <c r="N243" s="25"/>
      <c r="O243" s="1"/>
      <c r="P243" s="2" t="s">
        <v>190</v>
      </c>
      <c r="Q243" s="1"/>
      <c r="R243" s="40">
        <v>41097</v>
      </c>
    </row>
    <row r="244" spans="1:18" ht="30" x14ac:dyDescent="0.25">
      <c r="A244" s="25" t="str">
        <f>Matrix!A244</f>
        <v>Everett Community College</v>
      </c>
      <c r="B244" s="25" t="str">
        <f>Matrix!B244</f>
        <v>Environmental Studies 2-year degree</v>
      </c>
      <c r="C244" s="25" t="str">
        <f>Matrix!C244</f>
        <v>WA</v>
      </c>
      <c r="D244" s="25" t="str">
        <f>Matrix!D244</f>
        <v>CTC</v>
      </c>
      <c r="E244" s="25" t="str">
        <f>Matrix!E244</f>
        <v>2 year</v>
      </c>
      <c r="F244" s="25"/>
      <c r="G244" s="33"/>
      <c r="H244" s="33"/>
      <c r="I244" s="33" t="s">
        <v>839</v>
      </c>
      <c r="J244" s="25" t="s">
        <v>838</v>
      </c>
      <c r="K244" s="25"/>
      <c r="L244" s="25" t="s">
        <v>1124</v>
      </c>
      <c r="M244" s="25"/>
      <c r="N244" s="25"/>
      <c r="O244" s="1"/>
      <c r="P244" s="2" t="s">
        <v>190</v>
      </c>
      <c r="Q244" s="1"/>
      <c r="R244" s="40">
        <v>41097</v>
      </c>
    </row>
    <row r="245" spans="1:18" ht="30" x14ac:dyDescent="0.25">
      <c r="A245" s="25" t="str">
        <f>Matrix!A245</f>
        <v>Everett Community College</v>
      </c>
      <c r="B245" s="25" t="str">
        <f>Matrix!B245</f>
        <v>Sustainable Office Training</v>
      </c>
      <c r="C245" s="25" t="str">
        <f>Matrix!C245</f>
        <v>WA</v>
      </c>
      <c r="D245" s="25" t="str">
        <f>Matrix!D245</f>
        <v>CTC</v>
      </c>
      <c r="E245" s="25" t="str">
        <f>Matrix!E245</f>
        <v>Short-term</v>
      </c>
      <c r="F245" s="25"/>
      <c r="G245" s="33"/>
      <c r="H245" s="33"/>
      <c r="I245" s="33" t="s">
        <v>837</v>
      </c>
      <c r="J245" s="25"/>
      <c r="K245" s="25"/>
      <c r="L245" s="25"/>
      <c r="M245" s="25"/>
      <c r="N245" s="25"/>
      <c r="O245" s="1"/>
      <c r="P245" s="2"/>
      <c r="Q245" s="1" t="s">
        <v>945</v>
      </c>
      <c r="R245" s="40">
        <v>41097</v>
      </c>
    </row>
    <row r="246" spans="1:18" ht="30" x14ac:dyDescent="0.25">
      <c r="A246" s="25" t="str">
        <f>Matrix!A246</f>
        <v>Evergreen State College</v>
      </c>
      <c r="B246" s="25" t="str">
        <f>Matrix!B246</f>
        <v>Sustainability Studies</v>
      </c>
      <c r="C246" s="25" t="str">
        <f>Matrix!C246</f>
        <v>WA</v>
      </c>
      <c r="D246" s="25" t="str">
        <f>Matrix!D246</f>
        <v>4-year college</v>
      </c>
      <c r="E246" s="25" t="str">
        <f>Matrix!E246</f>
        <v>4 year</v>
      </c>
      <c r="F246" s="25"/>
      <c r="G246" s="33"/>
      <c r="H246" s="33"/>
      <c r="I246" s="33" t="s">
        <v>917</v>
      </c>
      <c r="J246" s="23" t="s">
        <v>845</v>
      </c>
      <c r="K246" s="25" t="s">
        <v>846</v>
      </c>
      <c r="L246" s="25" t="s">
        <v>847</v>
      </c>
      <c r="M246" s="41" t="s">
        <v>848</v>
      </c>
      <c r="N246" s="25"/>
      <c r="O246" s="1"/>
      <c r="P246" s="2">
        <v>132</v>
      </c>
      <c r="Q246" s="1"/>
      <c r="R246" s="40">
        <v>41097</v>
      </c>
    </row>
    <row r="247" spans="1:18" ht="60" x14ac:dyDescent="0.25">
      <c r="A247" s="25" t="str">
        <f>Matrix!A247</f>
        <v>Gongaza University</v>
      </c>
      <c r="B247" s="25" t="str">
        <f>Matrix!B247</f>
        <v>Electrical Engineering</v>
      </c>
      <c r="C247" s="25" t="str">
        <f>Matrix!C247</f>
        <v>WA</v>
      </c>
      <c r="D247" s="25" t="str">
        <f>Matrix!D247</f>
        <v>Private</v>
      </c>
      <c r="E247" s="25" t="str">
        <f>Matrix!E247</f>
        <v>4 year</v>
      </c>
      <c r="F247" s="25"/>
      <c r="G247" s="33"/>
      <c r="H247" s="33"/>
      <c r="I247" s="33" t="s">
        <v>844</v>
      </c>
      <c r="J247" s="23" t="s">
        <v>849</v>
      </c>
      <c r="K247" s="25" t="s">
        <v>850</v>
      </c>
      <c r="L247" s="25" t="s">
        <v>851</v>
      </c>
      <c r="M247" s="25" t="s">
        <v>852</v>
      </c>
      <c r="N247" s="25"/>
      <c r="O247" s="1"/>
      <c r="P247" s="2" t="s">
        <v>854</v>
      </c>
      <c r="Q247" s="1"/>
      <c r="R247" s="40">
        <v>41097</v>
      </c>
    </row>
    <row r="248" spans="1:18" ht="75" x14ac:dyDescent="0.25">
      <c r="A248" s="25" t="str">
        <f>Matrix!A248</f>
        <v>Gongaza University</v>
      </c>
      <c r="B248" s="25" t="str">
        <f>Matrix!B248</f>
        <v>Engineering Management</v>
      </c>
      <c r="C248" s="25" t="str">
        <f>Matrix!C248</f>
        <v>WA</v>
      </c>
      <c r="D248" s="25" t="str">
        <f>Matrix!D248</f>
        <v>Private</v>
      </c>
      <c r="E248" s="25" t="str">
        <f>Matrix!E248</f>
        <v>4 year</v>
      </c>
      <c r="F248" s="25"/>
      <c r="G248" s="33"/>
      <c r="H248" s="33"/>
      <c r="I248" s="33" t="s">
        <v>853</v>
      </c>
      <c r="J248" s="25" t="s">
        <v>349</v>
      </c>
      <c r="K248" s="25" t="s">
        <v>350</v>
      </c>
      <c r="L248" s="25" t="s">
        <v>353</v>
      </c>
      <c r="M248" s="41" t="s">
        <v>352</v>
      </c>
      <c r="N248" s="25"/>
      <c r="O248" s="1"/>
      <c r="P248" s="2">
        <v>94</v>
      </c>
      <c r="Q248" s="1" t="s">
        <v>348</v>
      </c>
      <c r="R248" s="40">
        <v>41097</v>
      </c>
    </row>
    <row r="249" spans="1:18" ht="21" customHeight="1" x14ac:dyDescent="0.25">
      <c r="A249" s="25" t="str">
        <f>Matrix!A249</f>
        <v>Gongaza University</v>
      </c>
      <c r="B249" s="25" t="str">
        <f>Matrix!B249</f>
        <v xml:space="preserve">T&amp;D Engineering Graduate </v>
      </c>
      <c r="C249" s="25" t="str">
        <f>Matrix!C249</f>
        <v>WA</v>
      </c>
      <c r="D249" s="25" t="str">
        <f>Matrix!D249</f>
        <v xml:space="preserve">Private </v>
      </c>
      <c r="E249" s="25" t="str">
        <f>Matrix!E249</f>
        <v>4 year</v>
      </c>
      <c r="F249" s="25"/>
      <c r="G249" s="33" t="s">
        <v>979</v>
      </c>
      <c r="H249" s="33"/>
      <c r="I249" s="33" t="s">
        <v>1113</v>
      </c>
      <c r="J249" s="25" t="s">
        <v>1115</v>
      </c>
      <c r="K249" s="25"/>
      <c r="L249" s="43" t="s">
        <v>1114</v>
      </c>
      <c r="M249" s="14" t="s">
        <v>852</v>
      </c>
      <c r="N249" s="25"/>
      <c r="O249" s="1"/>
      <c r="P249" s="2">
        <v>36</v>
      </c>
      <c r="Q249" s="1"/>
      <c r="R249" s="40">
        <v>41097</v>
      </c>
    </row>
    <row r="250" spans="1:18" x14ac:dyDescent="0.25">
      <c r="A250" s="25" t="str">
        <f>Matrix!A250</f>
        <v>Grays Harbor College</v>
      </c>
      <c r="B250" s="25" t="str">
        <f>Matrix!B250</f>
        <v>Energy Technology Power Operations AAS</v>
      </c>
      <c r="C250" s="25" t="str">
        <f>Matrix!C250</f>
        <v>WA</v>
      </c>
      <c r="D250" s="25" t="str">
        <f>Matrix!D250</f>
        <v>CTC</v>
      </c>
      <c r="E250" s="25" t="str">
        <f>Matrix!E250</f>
        <v>2 year</v>
      </c>
      <c r="F250" s="25"/>
      <c r="G250" s="33"/>
      <c r="H250" s="33"/>
      <c r="I250" s="33" t="s">
        <v>354</v>
      </c>
      <c r="J250" s="25" t="s">
        <v>349</v>
      </c>
      <c r="K250" s="25" t="s">
        <v>350</v>
      </c>
      <c r="L250" s="25" t="s">
        <v>351</v>
      </c>
      <c r="M250" s="41" t="s">
        <v>352</v>
      </c>
      <c r="N250" s="25"/>
      <c r="O250" s="1"/>
      <c r="P250" s="2">
        <v>45</v>
      </c>
      <c r="Q250" s="1" t="s">
        <v>348</v>
      </c>
      <c r="R250" s="40">
        <v>41097</v>
      </c>
    </row>
    <row r="251" spans="1:18" x14ac:dyDescent="0.25">
      <c r="A251" s="25" t="str">
        <f>Matrix!A251</f>
        <v>Grays Harbor College</v>
      </c>
      <c r="B251" s="25" t="str">
        <f>Matrix!B251</f>
        <v>Power Technology Certificate of Completion</v>
      </c>
      <c r="C251" s="25" t="str">
        <f>Matrix!C251</f>
        <v>WA</v>
      </c>
      <c r="D251" s="25" t="str">
        <f>Matrix!D251</f>
        <v>CTC</v>
      </c>
      <c r="E251" s="25" t="str">
        <f>Matrix!E251</f>
        <v>1 year</v>
      </c>
      <c r="F251" s="25"/>
      <c r="G251" s="33"/>
      <c r="H251" s="33"/>
      <c r="I251" s="33" t="s">
        <v>354</v>
      </c>
      <c r="J251" s="41" t="s">
        <v>856</v>
      </c>
      <c r="K251" s="25"/>
      <c r="L251" s="25" t="s">
        <v>857</v>
      </c>
      <c r="M251" s="25" t="s">
        <v>858</v>
      </c>
      <c r="N251" s="25"/>
      <c r="O251" s="1"/>
      <c r="P251" s="2" t="s">
        <v>859</v>
      </c>
      <c r="Q251" s="1"/>
      <c r="R251" s="40">
        <v>41097</v>
      </c>
    </row>
    <row r="252" spans="1:18" ht="30" x14ac:dyDescent="0.25">
      <c r="A252" s="25" t="str">
        <f>Matrix!A252</f>
        <v>Green River Community College</v>
      </c>
      <c r="B252" s="25" t="str">
        <f>Matrix!B252</f>
        <v>Carpentry Technology- Residential and light commercial-AAS</v>
      </c>
      <c r="C252" s="25" t="str">
        <f>Matrix!C252</f>
        <v>WA</v>
      </c>
      <c r="D252" s="25" t="str">
        <f>Matrix!D252</f>
        <v>CTC</v>
      </c>
      <c r="E252" s="25" t="str">
        <f>Matrix!E252</f>
        <v>2 year</v>
      </c>
      <c r="F252" s="25"/>
      <c r="G252" s="33"/>
      <c r="H252" s="33"/>
      <c r="I252" s="33" t="s">
        <v>855</v>
      </c>
      <c r="J252" s="41" t="s">
        <v>862</v>
      </c>
      <c r="K252" s="25"/>
      <c r="L252" s="25"/>
      <c r="M252" s="25" t="s">
        <v>863</v>
      </c>
      <c r="N252" s="25"/>
      <c r="O252" s="1"/>
      <c r="P252" s="2" t="s">
        <v>864</v>
      </c>
      <c r="Q252" s="1"/>
      <c r="R252" s="40">
        <v>41097</v>
      </c>
    </row>
    <row r="253" spans="1:18" ht="30" x14ac:dyDescent="0.25">
      <c r="A253" s="25" t="str">
        <f>Matrix!A253</f>
        <v>Green River Community College</v>
      </c>
      <c r="B253" s="25" t="str">
        <f>Matrix!B253</f>
        <v>Welding Technology-AAS</v>
      </c>
      <c r="C253" s="25" t="str">
        <f>Matrix!C253</f>
        <v>WA</v>
      </c>
      <c r="D253" s="25" t="str">
        <f>Matrix!D253</f>
        <v>CTC</v>
      </c>
      <c r="E253" s="25" t="str">
        <f>Matrix!E253</f>
        <v>2 year</v>
      </c>
      <c r="F253" s="25"/>
      <c r="G253" s="33"/>
      <c r="H253" s="33"/>
      <c r="I253" s="33" t="s">
        <v>861</v>
      </c>
      <c r="J253" s="25"/>
      <c r="K253" s="25"/>
      <c r="L253" s="25"/>
      <c r="M253" s="25"/>
      <c r="N253" s="25"/>
      <c r="O253" s="1"/>
      <c r="P253" s="2" t="s">
        <v>190</v>
      </c>
      <c r="Q253" s="1"/>
      <c r="R253" s="40">
        <v>41097</v>
      </c>
    </row>
    <row r="254" spans="1:18" ht="45" x14ac:dyDescent="0.25">
      <c r="A254" s="25" t="str">
        <f>Matrix!A254</f>
        <v>Heritage University</v>
      </c>
      <c r="B254" s="25" t="str">
        <f>Matrix!B254</f>
        <v>Environmental Science</v>
      </c>
      <c r="C254" s="25" t="str">
        <f>Matrix!C254</f>
        <v>WA</v>
      </c>
      <c r="D254" s="25" t="str">
        <f>Matrix!D254</f>
        <v>Private</v>
      </c>
      <c r="E254" s="25" t="str">
        <f>Matrix!E254</f>
        <v>4 year</v>
      </c>
      <c r="F254" s="25"/>
      <c r="G254" s="1"/>
      <c r="H254" s="1"/>
      <c r="I254" s="33" t="s">
        <v>866</v>
      </c>
      <c r="J254" s="25"/>
      <c r="K254" s="25"/>
      <c r="L254" s="25"/>
      <c r="M254" s="25"/>
      <c r="N254" s="25"/>
      <c r="O254" s="1"/>
      <c r="P254" s="2">
        <v>71</v>
      </c>
      <c r="Q254" s="1"/>
      <c r="R254" s="40">
        <v>41097</v>
      </c>
    </row>
    <row r="255" spans="1:18" x14ac:dyDescent="0.25">
      <c r="A255" s="25" t="str">
        <f>Matrix!A255</f>
        <v>Highline Community College</v>
      </c>
      <c r="B255" s="25" t="str">
        <f>Matrix!B255</f>
        <v>AS General Engineering</v>
      </c>
      <c r="C255" s="25" t="str">
        <f>Matrix!C255</f>
        <v>WA</v>
      </c>
      <c r="D255" s="25" t="str">
        <f>Matrix!D255</f>
        <v>CTC</v>
      </c>
      <c r="E255" s="25" t="str">
        <f>Matrix!E255</f>
        <v>2 year</v>
      </c>
      <c r="F255" s="25"/>
      <c r="G255" s="1"/>
      <c r="H255" s="1"/>
      <c r="I255" s="1"/>
      <c r="J255" s="25"/>
      <c r="K255" s="25"/>
      <c r="L255" s="25"/>
      <c r="M255" s="25"/>
      <c r="N255" s="25"/>
      <c r="O255" s="1"/>
      <c r="P255" s="2" t="s">
        <v>171</v>
      </c>
      <c r="Q255" s="1" t="s">
        <v>342</v>
      </c>
      <c r="R255" s="40">
        <v>41097</v>
      </c>
    </row>
    <row r="256" spans="1:18" x14ac:dyDescent="0.25">
      <c r="A256" s="25" t="str">
        <f>Matrix!A256</f>
        <v>Institute for Extended Learning, Spokane Community Colleges</v>
      </c>
      <c r="B256" s="25" t="str">
        <f>Matrix!B256</f>
        <v>National Sustainable Building Advisor</v>
      </c>
      <c r="C256" s="25" t="str">
        <f>Matrix!C256</f>
        <v>WA</v>
      </c>
      <c r="D256" s="25" t="str">
        <f>Matrix!D256</f>
        <v>CTC</v>
      </c>
      <c r="E256" s="25" t="str">
        <f>Matrix!E256</f>
        <v>1 year</v>
      </c>
      <c r="F256" s="25"/>
      <c r="G256" s="33"/>
      <c r="H256" s="33"/>
      <c r="I256" s="1"/>
      <c r="J256" s="25" t="s">
        <v>357</v>
      </c>
      <c r="K256" s="25" t="s">
        <v>331</v>
      </c>
      <c r="L256" s="1" t="s">
        <v>361</v>
      </c>
      <c r="M256" s="41" t="s">
        <v>359</v>
      </c>
      <c r="N256" s="25"/>
      <c r="O256" s="1"/>
      <c r="P256" s="2">
        <v>19</v>
      </c>
      <c r="Q256" s="1"/>
      <c r="R256" s="40">
        <v>41097</v>
      </c>
    </row>
    <row r="257" spans="1:18" ht="30" x14ac:dyDescent="0.25">
      <c r="A257" s="25" t="str">
        <f>Matrix!A257</f>
        <v>Lake Washington Technical College</v>
      </c>
      <c r="B257" s="25" t="str">
        <f>Matrix!B257</f>
        <v>Bio Energy Certificate</v>
      </c>
      <c r="C257" s="25" t="str">
        <f>Matrix!C257</f>
        <v>WA</v>
      </c>
      <c r="D257" s="25" t="str">
        <f>Matrix!D257</f>
        <v>CTC</v>
      </c>
      <c r="E257" s="25" t="str">
        <f>Matrix!E257</f>
        <v>Short-term</v>
      </c>
      <c r="F257" s="25"/>
      <c r="G257" s="33"/>
      <c r="H257" s="33"/>
      <c r="I257" s="33" t="s">
        <v>355</v>
      </c>
      <c r="J257" s="25" t="s">
        <v>357</v>
      </c>
      <c r="K257" s="25" t="s">
        <v>331</v>
      </c>
      <c r="L257" s="1" t="s">
        <v>358</v>
      </c>
      <c r="M257" s="41" t="s">
        <v>359</v>
      </c>
      <c r="N257" s="25"/>
      <c r="O257" s="1"/>
      <c r="P257" s="2" t="s">
        <v>146</v>
      </c>
      <c r="Q257" s="1"/>
      <c r="R257" s="40">
        <v>41097</v>
      </c>
    </row>
    <row r="258" spans="1:18" ht="30" x14ac:dyDescent="0.25">
      <c r="A258" s="25" t="str">
        <f>Matrix!A258</f>
        <v>Lake Washington Technical College</v>
      </c>
      <c r="B258" s="25" t="str">
        <f>Matrix!B258</f>
        <v>Energy and Science Technology AAS</v>
      </c>
      <c r="C258" s="25" t="str">
        <f>Matrix!C258</f>
        <v>WA</v>
      </c>
      <c r="D258" s="25" t="str">
        <f>Matrix!D258</f>
        <v>CTC</v>
      </c>
      <c r="E258" s="25" t="str">
        <f>Matrix!E258</f>
        <v>2 year</v>
      </c>
      <c r="F258" s="25"/>
      <c r="G258" s="33"/>
      <c r="H258" s="33"/>
      <c r="I258" s="33" t="s">
        <v>355</v>
      </c>
      <c r="J258" s="25" t="s">
        <v>357</v>
      </c>
      <c r="K258" s="25" t="s">
        <v>331</v>
      </c>
      <c r="L258" s="1" t="s">
        <v>360</v>
      </c>
      <c r="M258" s="41" t="s">
        <v>359</v>
      </c>
      <c r="N258" s="25"/>
      <c r="O258" s="1"/>
      <c r="P258" s="2">
        <v>19</v>
      </c>
      <c r="Q258" s="1" t="s">
        <v>154</v>
      </c>
      <c r="R258" s="40">
        <v>41097</v>
      </c>
    </row>
    <row r="259" spans="1:18" ht="30" x14ac:dyDescent="0.25">
      <c r="A259" s="25" t="str">
        <f>Matrix!A259</f>
        <v>Lake Washington Technical College</v>
      </c>
      <c r="B259" s="25" t="str">
        <f>Matrix!B259</f>
        <v>Energy Technology Certificate</v>
      </c>
      <c r="C259" s="25" t="str">
        <f>Matrix!C259</f>
        <v>WA</v>
      </c>
      <c r="D259" s="25" t="str">
        <f>Matrix!D259</f>
        <v>CTC</v>
      </c>
      <c r="E259" s="25" t="str">
        <f>Matrix!E259</f>
        <v>Short-term</v>
      </c>
      <c r="F259" s="25"/>
      <c r="G259" s="33"/>
      <c r="H259" s="33"/>
      <c r="I259" s="33" t="s">
        <v>355</v>
      </c>
      <c r="J259" s="25"/>
      <c r="K259" s="25"/>
      <c r="L259" s="25"/>
      <c r="M259" s="25"/>
      <c r="N259" s="25"/>
      <c r="O259" s="1"/>
      <c r="P259" s="2"/>
      <c r="Q259" s="1"/>
      <c r="R259" s="40">
        <v>41097</v>
      </c>
    </row>
    <row r="260" spans="1:18" ht="30" x14ac:dyDescent="0.25">
      <c r="A260" s="25" t="str">
        <f>Matrix!A260</f>
        <v>Lower Columbia College</v>
      </c>
      <c r="B260" s="25" t="str">
        <f>Matrix!B260</f>
        <v>AS- Engineering</v>
      </c>
      <c r="C260" s="25" t="str">
        <f>Matrix!C260</f>
        <v>WA</v>
      </c>
      <c r="D260" s="25" t="str">
        <f>Matrix!D260</f>
        <v>CTC</v>
      </c>
      <c r="E260" s="25" t="str">
        <f>Matrix!E260</f>
        <v>2 year</v>
      </c>
      <c r="F260" s="25"/>
      <c r="G260" s="1"/>
      <c r="H260" s="1"/>
      <c r="I260" s="33" t="s">
        <v>869</v>
      </c>
      <c r="J260" s="25"/>
      <c r="K260" s="25"/>
      <c r="L260" s="25"/>
      <c r="M260" s="25"/>
      <c r="N260" s="25"/>
      <c r="O260" s="1"/>
      <c r="P260" s="2" t="s">
        <v>190</v>
      </c>
      <c r="Q260" s="1"/>
      <c r="R260" s="40">
        <v>41097</v>
      </c>
    </row>
    <row r="261" spans="1:18" x14ac:dyDescent="0.25">
      <c r="A261" s="25" t="str">
        <f>Matrix!A261</f>
        <v>Lower Columbia College</v>
      </c>
      <c r="B261" s="25" t="str">
        <f>Matrix!B261</f>
        <v>AS- Environmental Science</v>
      </c>
      <c r="C261" s="25" t="str">
        <f>Matrix!C261</f>
        <v>WA</v>
      </c>
      <c r="D261" s="25" t="str">
        <f>Matrix!D261</f>
        <v>CTC</v>
      </c>
      <c r="E261" s="25" t="str">
        <f>Matrix!E261</f>
        <v>2 year</v>
      </c>
      <c r="F261" s="25"/>
      <c r="G261" s="33"/>
      <c r="H261" s="33"/>
      <c r="I261" s="1"/>
      <c r="J261" s="25"/>
      <c r="K261" s="25"/>
      <c r="L261" s="25"/>
      <c r="M261" s="25"/>
      <c r="N261" s="25" t="s">
        <v>868</v>
      </c>
      <c r="O261" s="1"/>
      <c r="P261" s="2" t="s">
        <v>190</v>
      </c>
      <c r="Q261" s="1"/>
      <c r="R261" s="40">
        <v>41097</v>
      </c>
    </row>
    <row r="262" spans="1:18" ht="30" x14ac:dyDescent="0.25">
      <c r="A262" s="25" t="str">
        <f>Matrix!A262</f>
        <v>Lower Columbia College</v>
      </c>
      <c r="B262" s="25" t="str">
        <f>Matrix!B262</f>
        <v>Associate in Technology, for transfer</v>
      </c>
      <c r="C262" s="25" t="str">
        <f>Matrix!C262</f>
        <v>WA</v>
      </c>
      <c r="D262" s="25" t="str">
        <f>Matrix!D262</f>
        <v>CTC</v>
      </c>
      <c r="E262" s="25" t="str">
        <f>Matrix!E262</f>
        <v>2 year</v>
      </c>
      <c r="F262" s="25"/>
      <c r="G262" s="33"/>
      <c r="H262" s="33"/>
      <c r="I262" s="33" t="s">
        <v>867</v>
      </c>
      <c r="J262" s="25" t="s">
        <v>907</v>
      </c>
      <c r="K262" s="25"/>
      <c r="L262" s="25" t="s">
        <v>908</v>
      </c>
      <c r="M262" s="25"/>
      <c r="N262" s="25"/>
      <c r="O262" s="1"/>
      <c r="P262" s="2">
        <v>40</v>
      </c>
      <c r="Q262" s="1"/>
      <c r="R262" s="40">
        <v>41097</v>
      </c>
    </row>
    <row r="263" spans="1:18" x14ac:dyDescent="0.25">
      <c r="A263" s="25" t="str">
        <f>Matrix!A263</f>
        <v>North Seattle Community College</v>
      </c>
      <c r="B263" s="25" t="str">
        <f>Matrix!B263</f>
        <v>HVAC</v>
      </c>
      <c r="C263" s="25" t="str">
        <f>Matrix!C263</f>
        <v>WA</v>
      </c>
      <c r="D263" s="25" t="str">
        <f>Matrix!D263</f>
        <v>CTC</v>
      </c>
      <c r="E263" s="25" t="str">
        <f>Matrix!E263</f>
        <v>1 year</v>
      </c>
      <c r="F263" s="25"/>
      <c r="G263" s="33"/>
      <c r="H263" s="33"/>
      <c r="I263" s="33" t="s">
        <v>906</v>
      </c>
      <c r="J263" s="25" t="s">
        <v>384</v>
      </c>
      <c r="K263" s="25"/>
      <c r="L263" s="25" t="s">
        <v>390</v>
      </c>
      <c r="M263" s="25" t="s">
        <v>904</v>
      </c>
      <c r="N263" s="25"/>
      <c r="O263" s="1"/>
      <c r="P263" s="2" t="s">
        <v>571</v>
      </c>
      <c r="Q263" s="1"/>
      <c r="R263" s="40">
        <v>41097</v>
      </c>
    </row>
    <row r="264" spans="1:18" ht="30" x14ac:dyDescent="0.25">
      <c r="A264" s="25" t="str">
        <f>Matrix!A264</f>
        <v>North Seattle Community College</v>
      </c>
      <c r="B264" s="25" t="str">
        <f>Matrix!B264</f>
        <v>SCEC Technology Cert</v>
      </c>
      <c r="C264" s="25" t="str">
        <f>Matrix!C264</f>
        <v>WA</v>
      </c>
      <c r="D264" s="25" t="str">
        <f>Matrix!D264</f>
        <v>CTC</v>
      </c>
      <c r="E264" s="25" t="str">
        <f>Matrix!E264</f>
        <v>short term</v>
      </c>
      <c r="F264" s="25"/>
      <c r="G264" s="33"/>
      <c r="H264" s="33"/>
      <c r="I264" s="33" t="s">
        <v>905</v>
      </c>
      <c r="J264" s="25" t="s">
        <v>384</v>
      </c>
      <c r="K264" s="25"/>
      <c r="L264" s="25" t="s">
        <v>385</v>
      </c>
      <c r="M264" s="41" t="s">
        <v>386</v>
      </c>
      <c r="N264" s="25"/>
      <c r="O264" s="1" t="s">
        <v>388</v>
      </c>
      <c r="P264" s="2"/>
      <c r="Q264" s="1" t="s">
        <v>387</v>
      </c>
      <c r="R264" s="40">
        <v>41097</v>
      </c>
    </row>
    <row r="265" spans="1:18" ht="30" x14ac:dyDescent="0.25">
      <c r="A265" s="25" t="str">
        <f>Matrix!A265</f>
        <v>North Seattle Community College</v>
      </c>
      <c r="B265" s="25" t="str">
        <f>Matrix!B265</f>
        <v>Sustainable &amp; Conventional Energy &amp; Control Technology AAS</v>
      </c>
      <c r="C265" s="25" t="str">
        <f>Matrix!C265</f>
        <v>WA</v>
      </c>
      <c r="D265" s="25" t="str">
        <f>Matrix!D265</f>
        <v>CTC</v>
      </c>
      <c r="E265" s="25" t="str">
        <f>Matrix!E265</f>
        <v>2 year</v>
      </c>
      <c r="F265" s="25"/>
      <c r="G265" s="33"/>
      <c r="H265" s="33"/>
      <c r="I265" s="33" t="s">
        <v>383</v>
      </c>
      <c r="J265" s="25" t="s">
        <v>384</v>
      </c>
      <c r="K265" s="25"/>
      <c r="L265" s="25" t="s">
        <v>390</v>
      </c>
      <c r="M265" s="41" t="s">
        <v>386</v>
      </c>
      <c r="N265" s="25"/>
      <c r="O265" s="1" t="s">
        <v>388</v>
      </c>
      <c r="P265" s="2"/>
      <c r="Q265" s="1" t="s">
        <v>387</v>
      </c>
      <c r="R265" s="40">
        <v>41097</v>
      </c>
    </row>
    <row r="266" spans="1:18" ht="30" x14ac:dyDescent="0.25">
      <c r="A266" s="25" t="str">
        <f>Matrix!A266</f>
        <v>North Seattle Community College</v>
      </c>
      <c r="B266" s="25" t="str">
        <f>Matrix!B266</f>
        <v>Sustainable &amp; Conventional Energy &amp; Control Technology Certificate</v>
      </c>
      <c r="C266" s="25" t="str">
        <f>Matrix!C266</f>
        <v>WA</v>
      </c>
      <c r="D266" s="25" t="str">
        <f>Matrix!D266</f>
        <v>CTC</v>
      </c>
      <c r="E266" s="25" t="str">
        <f>Matrix!E266</f>
        <v>1 year</v>
      </c>
      <c r="F266" s="25"/>
      <c r="G266" s="33"/>
      <c r="H266" s="33"/>
      <c r="I266" s="33" t="s">
        <v>383</v>
      </c>
      <c r="J266" s="25" t="s">
        <v>384</v>
      </c>
      <c r="K266" s="25"/>
      <c r="L266" s="25" t="s">
        <v>385</v>
      </c>
      <c r="M266" s="25" t="s">
        <v>904</v>
      </c>
      <c r="N266" s="25"/>
      <c r="O266" s="1"/>
      <c r="P266" s="2">
        <v>121</v>
      </c>
      <c r="Q266" s="1"/>
      <c r="R266" s="40">
        <v>41097</v>
      </c>
    </row>
    <row r="267" spans="1:18" ht="30" x14ac:dyDescent="0.25">
      <c r="A267" s="25" t="str">
        <f>Matrix!A267</f>
        <v>North Seattle Community College</v>
      </c>
      <c r="B267" s="25" t="str">
        <f>Matrix!B267</f>
        <v>Sustainable and Conventional Energy &amp; Control Tech AAS</v>
      </c>
      <c r="C267" s="25" t="str">
        <f>Matrix!C267</f>
        <v>WA</v>
      </c>
      <c r="D267" s="25" t="str">
        <f>Matrix!D267</f>
        <v>CTC</v>
      </c>
      <c r="E267" s="25" t="str">
        <f>Matrix!E267</f>
        <v>2 year</v>
      </c>
      <c r="F267" s="25"/>
      <c r="G267" s="1"/>
      <c r="H267" s="1"/>
      <c r="I267" s="33" t="s">
        <v>383</v>
      </c>
      <c r="J267" s="25"/>
      <c r="K267" s="25"/>
      <c r="L267" s="25"/>
      <c r="M267" s="25"/>
      <c r="N267" s="25"/>
      <c r="O267" s="1"/>
      <c r="P267" s="2"/>
      <c r="Q267" s="1"/>
      <c r="R267" s="40">
        <v>41097</v>
      </c>
    </row>
    <row r="268" spans="1:18" x14ac:dyDescent="0.25">
      <c r="A268" s="25" t="str">
        <f>Matrix!A268</f>
        <v>Northwest University</v>
      </c>
      <c r="B268" s="25" t="str">
        <f>Matrix!B268</f>
        <v>Environmental Science</v>
      </c>
      <c r="C268" s="25" t="str">
        <f>Matrix!C268</f>
        <v>WA</v>
      </c>
      <c r="D268" s="25" t="str">
        <f>Matrix!D268</f>
        <v>Private</v>
      </c>
      <c r="E268" s="25" t="str">
        <f>Matrix!E268</f>
        <v>4 year</v>
      </c>
      <c r="F268" s="25"/>
      <c r="G268" s="33"/>
      <c r="H268" s="33"/>
      <c r="I268" s="1"/>
      <c r="J268" s="23" t="s">
        <v>871</v>
      </c>
      <c r="K268" s="25"/>
      <c r="L268" s="25" t="s">
        <v>872</v>
      </c>
      <c r="M268" s="41" t="s">
        <v>873</v>
      </c>
      <c r="N268" s="25"/>
      <c r="O268" s="1"/>
      <c r="P268" s="2">
        <v>101</v>
      </c>
      <c r="Q268" s="1"/>
      <c r="R268" s="40">
        <v>41097</v>
      </c>
    </row>
    <row r="269" spans="1:18" ht="30" x14ac:dyDescent="0.25">
      <c r="A269" s="25" t="str">
        <f>Matrix!A269</f>
        <v>Olympic College</v>
      </c>
      <c r="B269" s="25" t="str">
        <f>Matrix!B269</f>
        <v>ATA Electronics</v>
      </c>
      <c r="C269" s="25" t="str">
        <f>Matrix!C269</f>
        <v>WA</v>
      </c>
      <c r="D269" s="25" t="str">
        <f>Matrix!D269</f>
        <v>CTC</v>
      </c>
      <c r="E269" s="25" t="str">
        <f>Matrix!E269</f>
        <v>2 year</v>
      </c>
      <c r="F269" s="25"/>
      <c r="G269" s="33"/>
      <c r="H269" s="33"/>
      <c r="I269" s="33" t="s">
        <v>870</v>
      </c>
      <c r="J269" s="23" t="s">
        <v>877</v>
      </c>
      <c r="K269" s="25" t="s">
        <v>305</v>
      </c>
      <c r="L269" s="25" t="s">
        <v>878</v>
      </c>
      <c r="M269" s="41" t="s">
        <v>879</v>
      </c>
      <c r="N269" s="25"/>
      <c r="O269" s="1"/>
      <c r="P269" s="2" t="s">
        <v>880</v>
      </c>
      <c r="Q269" s="1"/>
      <c r="R269" s="40">
        <v>41097</v>
      </c>
    </row>
    <row r="270" spans="1:18" ht="30" x14ac:dyDescent="0.25">
      <c r="A270" s="25" t="str">
        <f>Matrix!A270</f>
        <v>Olympic College</v>
      </c>
      <c r="B270" s="25" t="str">
        <f>Matrix!B270</f>
        <v>ATA Industrial Trades Techinician/Apprenticeship</v>
      </c>
      <c r="C270" s="25" t="str">
        <f>Matrix!C270</f>
        <v>WA</v>
      </c>
      <c r="D270" s="25" t="str">
        <f>Matrix!D270</f>
        <v>CTC</v>
      </c>
      <c r="E270" s="25" t="str">
        <f>Matrix!E270</f>
        <v>2 year</v>
      </c>
      <c r="F270" s="25"/>
      <c r="G270" s="33"/>
      <c r="H270" s="33"/>
      <c r="I270" s="33" t="s">
        <v>876</v>
      </c>
      <c r="J270" s="25"/>
      <c r="K270" s="25"/>
      <c r="L270" s="25"/>
      <c r="M270" s="25"/>
      <c r="N270" s="25"/>
      <c r="O270" s="1"/>
      <c r="P270" s="2"/>
      <c r="Q270" s="1" t="s">
        <v>363</v>
      </c>
      <c r="R270" s="40">
        <v>41097</v>
      </c>
    </row>
    <row r="271" spans="1:18" ht="30" x14ac:dyDescent="0.25">
      <c r="A271" s="25" t="str">
        <f>Matrix!A271</f>
        <v>Olympic College</v>
      </c>
      <c r="B271" s="25" t="str">
        <f>Matrix!B271</f>
        <v>Building Energy Analyst</v>
      </c>
      <c r="C271" s="25" t="str">
        <f>Matrix!C271</f>
        <v>WA</v>
      </c>
      <c r="D271" s="25" t="str">
        <f>Matrix!D271</f>
        <v>CTC</v>
      </c>
      <c r="E271" s="25" t="str">
        <f>Matrix!E271</f>
        <v>Short-term</v>
      </c>
      <c r="F271" s="25"/>
      <c r="G271" s="33"/>
      <c r="H271" s="33"/>
      <c r="I271" s="33" t="s">
        <v>366</v>
      </c>
      <c r="J271" s="23" t="s">
        <v>877</v>
      </c>
      <c r="K271" s="25" t="s">
        <v>305</v>
      </c>
      <c r="L271" s="25" t="s">
        <v>882</v>
      </c>
      <c r="M271" s="41" t="s">
        <v>879</v>
      </c>
      <c r="N271" s="25"/>
      <c r="O271" s="1"/>
      <c r="P271" s="2" t="s">
        <v>881</v>
      </c>
      <c r="Q271" s="1"/>
      <c r="R271" s="40">
        <v>41097</v>
      </c>
    </row>
    <row r="272" spans="1:18" ht="30" x14ac:dyDescent="0.25">
      <c r="A272" s="25" t="str">
        <f>Matrix!A272</f>
        <v>Olympic College</v>
      </c>
      <c r="B272" s="25" t="str">
        <f>Matrix!B272</f>
        <v>COC Industrial Trades Technician/Apprenticeship</v>
      </c>
      <c r="C272" s="25" t="str">
        <f>Matrix!C272</f>
        <v>WA</v>
      </c>
      <c r="D272" s="25" t="str">
        <f>Matrix!D272</f>
        <v>CTC</v>
      </c>
      <c r="E272" s="25" t="str">
        <f>Matrix!E272</f>
        <v>Short-term</v>
      </c>
      <c r="F272" s="25"/>
      <c r="G272" s="33"/>
      <c r="H272" s="33"/>
      <c r="I272" s="33" t="s">
        <v>876</v>
      </c>
      <c r="J272" s="23" t="s">
        <v>871</v>
      </c>
      <c r="K272" s="25"/>
      <c r="L272" s="25" t="s">
        <v>875</v>
      </c>
      <c r="M272" s="41" t="s">
        <v>873</v>
      </c>
      <c r="N272" s="25"/>
      <c r="O272" s="1"/>
      <c r="P272" s="2">
        <v>19</v>
      </c>
      <c r="Q272" s="1"/>
      <c r="R272" s="40">
        <v>41097</v>
      </c>
    </row>
    <row r="273" spans="1:19" ht="30" x14ac:dyDescent="0.25">
      <c r="A273" s="25" t="str">
        <f>Matrix!A273</f>
        <v>Olympic College</v>
      </c>
      <c r="B273" s="25" t="str">
        <f>Matrix!B273</f>
        <v>Electronics Cert of recognition</v>
      </c>
      <c r="C273" s="25" t="str">
        <f>Matrix!C273</f>
        <v>WA</v>
      </c>
      <c r="D273" s="25" t="str">
        <f>Matrix!D273</f>
        <v>CTC</v>
      </c>
      <c r="E273" s="25" t="str">
        <f>Matrix!E273</f>
        <v>Short-term</v>
      </c>
      <c r="F273" s="25"/>
      <c r="G273" s="33"/>
      <c r="H273" s="33"/>
      <c r="I273" s="33" t="s">
        <v>870</v>
      </c>
      <c r="J273" s="23" t="s">
        <v>871</v>
      </c>
      <c r="K273" s="25"/>
      <c r="L273" s="25" t="s">
        <v>874</v>
      </c>
      <c r="M273" s="41" t="s">
        <v>873</v>
      </c>
      <c r="N273" s="25"/>
      <c r="O273" s="1"/>
      <c r="P273" s="2">
        <v>45</v>
      </c>
      <c r="Q273" s="1"/>
      <c r="R273" s="40">
        <v>41097</v>
      </c>
    </row>
    <row r="274" spans="1:19" ht="30" x14ac:dyDescent="0.25">
      <c r="A274" s="25" t="str">
        <f>Matrix!A274</f>
        <v>Olympic College</v>
      </c>
      <c r="B274" s="25" t="str">
        <f>Matrix!B274</f>
        <v>Electronics Certificate</v>
      </c>
      <c r="C274" s="25" t="str">
        <f>Matrix!C274</f>
        <v>WA</v>
      </c>
      <c r="D274" s="25" t="str">
        <f>Matrix!D274</f>
        <v>CTC</v>
      </c>
      <c r="E274" s="25" t="str">
        <f>Matrix!E274</f>
        <v>Short-term</v>
      </c>
      <c r="F274" s="25"/>
      <c r="G274" s="33"/>
      <c r="H274" s="33"/>
      <c r="I274" s="33" t="s">
        <v>870</v>
      </c>
      <c r="J274" s="25"/>
      <c r="K274" s="25"/>
      <c r="L274" s="25"/>
      <c r="M274" s="25"/>
      <c r="N274" s="25"/>
      <c r="O274" s="1"/>
      <c r="P274" s="2" t="s">
        <v>171</v>
      </c>
      <c r="Q274" s="1" t="s">
        <v>363</v>
      </c>
      <c r="R274" s="40">
        <v>41097</v>
      </c>
    </row>
    <row r="275" spans="1:19" ht="30" x14ac:dyDescent="0.25">
      <c r="A275" s="25" t="str">
        <f>Matrix!A275</f>
        <v>Olympic College</v>
      </c>
      <c r="B275" s="25" t="str">
        <f>Matrix!B275</f>
        <v>National Sustainable Building Advisor</v>
      </c>
      <c r="C275" s="25" t="str">
        <f>Matrix!C275</f>
        <v>WA</v>
      </c>
      <c r="D275" s="25" t="str">
        <f>Matrix!D275</f>
        <v>CTC</v>
      </c>
      <c r="E275" s="25" t="str">
        <f>Matrix!E275</f>
        <v>1 year</v>
      </c>
      <c r="F275" s="25"/>
      <c r="G275" s="33"/>
      <c r="H275" s="33"/>
      <c r="I275" s="33" t="s">
        <v>362</v>
      </c>
      <c r="J275" s="25"/>
      <c r="K275" s="25"/>
      <c r="L275" s="25"/>
      <c r="M275" s="25"/>
      <c r="N275" s="25"/>
      <c r="O275" s="1"/>
      <c r="P275" s="2"/>
      <c r="Q275" s="1" t="s">
        <v>363</v>
      </c>
      <c r="R275" s="40">
        <v>41097</v>
      </c>
    </row>
    <row r="276" spans="1:19" ht="30" x14ac:dyDescent="0.25">
      <c r="A276" s="25" t="str">
        <f>Matrix!A276</f>
        <v>Olympic College</v>
      </c>
      <c r="B276" s="25" t="str">
        <f>Matrix!B276</f>
        <v>Weatherization Energy Auditor</v>
      </c>
      <c r="C276" s="25" t="str">
        <f>Matrix!C276</f>
        <v>WA</v>
      </c>
      <c r="D276" s="25" t="str">
        <f>Matrix!D276</f>
        <v>CTC</v>
      </c>
      <c r="E276" s="25" t="str">
        <f>Matrix!E276</f>
        <v>Short-term</v>
      </c>
      <c r="F276" s="25"/>
      <c r="G276" s="33"/>
      <c r="H276" s="33"/>
      <c r="I276" s="33" t="s">
        <v>366</v>
      </c>
      <c r="J276" s="23" t="s">
        <v>884</v>
      </c>
      <c r="K276" s="25" t="s">
        <v>305</v>
      </c>
      <c r="L276" s="25" t="s">
        <v>885</v>
      </c>
      <c r="M276" s="41" t="s">
        <v>886</v>
      </c>
      <c r="N276" s="25"/>
      <c r="O276" s="1"/>
      <c r="P276" s="2"/>
      <c r="Q276" s="1"/>
      <c r="R276" s="40">
        <v>41097</v>
      </c>
    </row>
    <row r="277" spans="1:19" ht="45" x14ac:dyDescent="0.25">
      <c r="A277" s="25" t="str">
        <f>Matrix!A277</f>
        <v>Olympic College</v>
      </c>
      <c r="B277" s="25" t="str">
        <f>Matrix!B277</f>
        <v>Welding Technology</v>
      </c>
      <c r="C277" s="25" t="str">
        <f>Matrix!C277</f>
        <v>WA</v>
      </c>
      <c r="D277" s="25" t="str">
        <f>Matrix!D277</f>
        <v>CTC</v>
      </c>
      <c r="E277" s="25">
        <f>Matrix!E277</f>
        <v>0</v>
      </c>
      <c r="F277" s="25"/>
      <c r="G277" s="1"/>
      <c r="H277" s="1"/>
      <c r="I277" s="33" t="s">
        <v>883</v>
      </c>
      <c r="J277" s="25"/>
      <c r="K277" s="25"/>
      <c r="L277" s="25"/>
      <c r="M277" s="25"/>
      <c r="N277" s="25"/>
      <c r="O277" s="1"/>
      <c r="P277" s="2">
        <v>94</v>
      </c>
      <c r="Q277" s="1" t="s">
        <v>348</v>
      </c>
      <c r="R277" s="40">
        <v>41097</v>
      </c>
    </row>
    <row r="278" spans="1:19" x14ac:dyDescent="0.25">
      <c r="A278" s="25" t="str">
        <f>Matrix!A278</f>
        <v>Peninsula College</v>
      </c>
      <c r="B278" s="25" t="str">
        <f>Matrix!B278</f>
        <v>Energy Technology Power Operations AAS</v>
      </c>
      <c r="C278" s="25" t="str">
        <f>Matrix!C278</f>
        <v>WA</v>
      </c>
      <c r="D278" s="25" t="str">
        <f>Matrix!D278</f>
        <v>CTC</v>
      </c>
      <c r="E278" s="25" t="str">
        <f>Matrix!E278</f>
        <v>2 year</v>
      </c>
      <c r="F278" s="25"/>
      <c r="G278" s="33"/>
      <c r="H278" s="33"/>
      <c r="I278" s="1"/>
      <c r="J278" s="41" t="s">
        <v>1116</v>
      </c>
      <c r="K278" s="25" t="s">
        <v>1117</v>
      </c>
      <c r="L278" s="14" t="s">
        <v>1118</v>
      </c>
      <c r="M278" s="25" t="s">
        <v>1119</v>
      </c>
      <c r="N278" s="25"/>
      <c r="O278" s="1"/>
      <c r="P278" s="2">
        <v>101</v>
      </c>
      <c r="Q278" s="1"/>
      <c r="R278" s="40">
        <v>41097</v>
      </c>
    </row>
    <row r="279" spans="1:19" x14ac:dyDescent="0.25">
      <c r="A279" s="25" t="str">
        <f>Matrix!A279</f>
        <v>Pierce College</v>
      </c>
      <c r="B279" s="25" t="str">
        <f>Matrix!B279</f>
        <v>Construction Management ATA</v>
      </c>
      <c r="C279" s="25" t="str">
        <f>Matrix!C279</f>
        <v>WA</v>
      </c>
      <c r="D279" s="25" t="str">
        <f>Matrix!D279</f>
        <v>CTC</v>
      </c>
      <c r="E279" s="25" t="str">
        <f>Matrix!E279</f>
        <v>2 year</v>
      </c>
      <c r="F279" s="25"/>
      <c r="G279" s="33"/>
      <c r="H279" s="33"/>
      <c r="I279" s="33" t="s">
        <v>887</v>
      </c>
      <c r="J279" s="41" t="s">
        <v>890</v>
      </c>
      <c r="K279" s="25" t="s">
        <v>891</v>
      </c>
      <c r="L279" s="25" t="s">
        <v>892</v>
      </c>
      <c r="M279" s="25" t="s">
        <v>895</v>
      </c>
      <c r="N279" s="25"/>
      <c r="O279" s="1"/>
      <c r="P279" s="2">
        <v>58</v>
      </c>
      <c r="Q279" s="1"/>
      <c r="R279" s="40">
        <v>41097</v>
      </c>
    </row>
    <row r="280" spans="1:19" x14ac:dyDescent="0.25">
      <c r="A280" s="25" t="str">
        <f>Matrix!A280</f>
        <v>Pierce College</v>
      </c>
      <c r="B280" s="25" t="str">
        <f>Matrix!B280</f>
        <v>Construction Management Certificate</v>
      </c>
      <c r="C280" s="25" t="str">
        <f>Matrix!C280</f>
        <v>WA</v>
      </c>
      <c r="D280" s="25" t="str">
        <f>Matrix!D280</f>
        <v>CTC</v>
      </c>
      <c r="E280" s="25" t="str">
        <f>Matrix!E280</f>
        <v>1 year</v>
      </c>
      <c r="F280" s="25"/>
      <c r="G280" s="33"/>
      <c r="H280" s="33"/>
      <c r="I280" s="33" t="s">
        <v>887</v>
      </c>
      <c r="J280" s="41" t="s">
        <v>894</v>
      </c>
      <c r="K280" s="25" t="s">
        <v>305</v>
      </c>
      <c r="L280" s="25" t="s">
        <v>897</v>
      </c>
      <c r="M280" s="41" t="s">
        <v>898</v>
      </c>
      <c r="N280" s="25"/>
      <c r="O280" s="1"/>
      <c r="P280" s="2" t="s">
        <v>896</v>
      </c>
      <c r="Q280" s="1"/>
      <c r="R280" s="40">
        <v>41097</v>
      </c>
    </row>
    <row r="281" spans="1:19" ht="30" x14ac:dyDescent="0.25">
      <c r="A281" s="25" t="str">
        <f>Matrix!A281</f>
        <v>Renton Technical College</v>
      </c>
      <c r="B281" s="25" t="str">
        <f>Matrix!B281</f>
        <v>Commercial Building ENgineering- AAS or COC</v>
      </c>
      <c r="C281" s="25" t="str">
        <f>Matrix!C281</f>
        <v>WA</v>
      </c>
      <c r="D281" s="25" t="str">
        <f>Matrix!D281</f>
        <v>CTC</v>
      </c>
      <c r="E281" s="25" t="str">
        <f>Matrix!E281</f>
        <v>2 year</v>
      </c>
      <c r="F281" s="25"/>
      <c r="G281" s="33"/>
      <c r="H281" s="33"/>
      <c r="I281" s="33" t="s">
        <v>893</v>
      </c>
      <c r="J281" s="25" t="s">
        <v>900</v>
      </c>
      <c r="K281" s="25" t="s">
        <v>305</v>
      </c>
      <c r="L281" s="25" t="s">
        <v>901</v>
      </c>
      <c r="M281" s="41" t="s">
        <v>902</v>
      </c>
      <c r="N281" s="25"/>
      <c r="O281" s="1"/>
      <c r="P281" s="2" t="s">
        <v>903</v>
      </c>
      <c r="Q281" s="1"/>
      <c r="R281" s="40">
        <v>41097</v>
      </c>
    </row>
    <row r="282" spans="1:19" ht="30" x14ac:dyDescent="0.25">
      <c r="A282" s="25" t="str">
        <f>Matrix!A282</f>
        <v>Renton Technical College</v>
      </c>
      <c r="B282" s="25" t="str">
        <f>Matrix!B282</f>
        <v>Contruction Management AAS or COC</v>
      </c>
      <c r="C282" s="25" t="str">
        <f>Matrix!C282</f>
        <v>WA</v>
      </c>
      <c r="D282" s="25" t="str">
        <f>Matrix!D282</f>
        <v>CTC</v>
      </c>
      <c r="E282" s="25" t="str">
        <f>Matrix!E282</f>
        <v>1 year</v>
      </c>
      <c r="F282" s="25"/>
      <c r="G282" s="33"/>
      <c r="H282" s="33"/>
      <c r="I282" s="33" t="s">
        <v>899</v>
      </c>
      <c r="J282" s="25"/>
      <c r="K282" s="25"/>
      <c r="L282" s="25" t="s">
        <v>368</v>
      </c>
      <c r="M282" s="41" t="s">
        <v>369</v>
      </c>
      <c r="N282" s="25"/>
      <c r="O282" s="1"/>
      <c r="P282" s="2" t="s">
        <v>171</v>
      </c>
      <c r="Q282" s="1"/>
      <c r="R282" s="40">
        <v>41097</v>
      </c>
    </row>
    <row r="283" spans="1:19" x14ac:dyDescent="0.25">
      <c r="A283" s="25" t="str">
        <f>Matrix!A283</f>
        <v>Seattle Central Community College</v>
      </c>
      <c r="B283" s="25" t="str">
        <f>Matrix!B283</f>
        <v>National Sustainable Building Advisor</v>
      </c>
      <c r="C283" s="25" t="str">
        <f>Matrix!C283</f>
        <v>WA</v>
      </c>
      <c r="D283" s="25" t="str">
        <f>Matrix!D283</f>
        <v>CTC</v>
      </c>
      <c r="E283" s="25" t="str">
        <f>Matrix!E283</f>
        <v>1 year</v>
      </c>
      <c r="F283" s="25"/>
      <c r="G283" s="33"/>
      <c r="H283" s="33"/>
      <c r="I283" s="33" t="s">
        <v>367</v>
      </c>
      <c r="J283" s="25" t="s">
        <v>934</v>
      </c>
      <c r="K283" s="25" t="s">
        <v>935</v>
      </c>
      <c r="L283" s="25" t="s">
        <v>936</v>
      </c>
      <c r="M283" s="25" t="s">
        <v>937</v>
      </c>
      <c r="N283" s="25"/>
      <c r="O283" s="1"/>
      <c r="P283" s="2"/>
      <c r="Q283" s="25"/>
      <c r="R283" s="40">
        <v>41097</v>
      </c>
      <c r="S283" s="58"/>
    </row>
    <row r="284" spans="1:19" ht="30" x14ac:dyDescent="0.25">
      <c r="A284" s="25" t="str">
        <f>Matrix!A284</f>
        <v xml:space="preserve">Seattle City Light </v>
      </c>
      <c r="B284" s="25" t="str">
        <f>Matrix!B284</f>
        <v>Pre-Apprenticeship Line Program</v>
      </c>
      <c r="C284" s="25" t="str">
        <f>Matrix!C284</f>
        <v>WA</v>
      </c>
      <c r="D284" s="25" t="str">
        <f>Matrix!D284</f>
        <v>OJT</v>
      </c>
      <c r="E284" s="25" t="str">
        <f>Matrix!E284</f>
        <v>Short-term</v>
      </c>
      <c r="F284" s="25"/>
      <c r="G284" s="33"/>
      <c r="H284" s="33"/>
      <c r="I284" s="33"/>
      <c r="J284" s="25" t="s">
        <v>934</v>
      </c>
      <c r="K284" s="25" t="s">
        <v>935</v>
      </c>
      <c r="L284" s="25" t="s">
        <v>936</v>
      </c>
      <c r="M284" s="25" t="s">
        <v>937</v>
      </c>
      <c r="N284" s="25"/>
      <c r="O284" s="1"/>
      <c r="P284" s="2"/>
      <c r="Q284" s="1" t="s">
        <v>938</v>
      </c>
      <c r="R284" s="40">
        <v>41097</v>
      </c>
    </row>
    <row r="285" spans="1:19" ht="30" x14ac:dyDescent="0.25">
      <c r="A285" s="25" t="str">
        <f>Matrix!A285</f>
        <v xml:space="preserve">Seattle City Light </v>
      </c>
      <c r="B285" s="25" t="str">
        <f>Matrix!B285</f>
        <v>Lineworker Apprenticeship Program</v>
      </c>
      <c r="C285" s="25" t="str">
        <f>Matrix!C285</f>
        <v>WA</v>
      </c>
      <c r="D285" s="25" t="str">
        <f>Matrix!D285</f>
        <v>Apprentice</v>
      </c>
      <c r="E285" s="25" t="str">
        <f>Matrix!E285</f>
        <v>4 year</v>
      </c>
      <c r="F285" s="25"/>
      <c r="G285" s="33"/>
      <c r="H285" s="33"/>
      <c r="I285" s="33"/>
      <c r="J285" s="25" t="s">
        <v>934</v>
      </c>
      <c r="K285" s="25" t="s">
        <v>935</v>
      </c>
      <c r="L285" s="25" t="s">
        <v>936</v>
      </c>
      <c r="M285" s="25" t="s">
        <v>937</v>
      </c>
      <c r="N285" s="25"/>
      <c r="O285" s="1"/>
      <c r="P285" s="2"/>
      <c r="Q285" s="1" t="s">
        <v>938</v>
      </c>
      <c r="R285" s="40">
        <v>41097</v>
      </c>
    </row>
    <row r="286" spans="1:19" x14ac:dyDescent="0.25">
      <c r="A286" s="25" t="str">
        <f>Matrix!A286</f>
        <v xml:space="preserve">Seattle City Light </v>
      </c>
      <c r="B286" s="25" t="str">
        <f>Matrix!B286</f>
        <v>Meter Electrician Apprenticeship Program</v>
      </c>
      <c r="C286" s="25" t="str">
        <f>Matrix!C286</f>
        <v>WA</v>
      </c>
      <c r="D286" s="25" t="str">
        <f>Matrix!D286</f>
        <v>Apprentice</v>
      </c>
      <c r="E286" s="25" t="str">
        <f>Matrix!E286</f>
        <v>2 year</v>
      </c>
      <c r="F286" s="25"/>
      <c r="G286" s="33"/>
      <c r="H286" s="33"/>
      <c r="I286" s="33"/>
      <c r="J286" s="41" t="s">
        <v>910</v>
      </c>
      <c r="K286" s="25"/>
      <c r="L286" s="25"/>
      <c r="M286" s="25"/>
      <c r="N286" s="25"/>
      <c r="O286" s="1"/>
      <c r="P286" s="2">
        <v>134</v>
      </c>
      <c r="Q286" s="1"/>
      <c r="R286" s="40">
        <v>41097</v>
      </c>
    </row>
    <row r="287" spans="1:19" ht="30" x14ac:dyDescent="0.25">
      <c r="A287" s="25" t="str">
        <f>Matrix!A287</f>
        <v>Seattle Pacific University</v>
      </c>
      <c r="B287" s="25" t="str">
        <f>Matrix!B287</f>
        <v>BS Electrical Engineering</v>
      </c>
      <c r="C287" s="25" t="str">
        <f>Matrix!C287</f>
        <v>WA</v>
      </c>
      <c r="D287" s="25" t="str">
        <f>Matrix!D287</f>
        <v>4-year college</v>
      </c>
      <c r="E287" s="25" t="str">
        <f>Matrix!E287</f>
        <v>4 year</v>
      </c>
      <c r="F287" s="25"/>
      <c r="G287" s="33"/>
      <c r="H287" s="33"/>
      <c r="I287" s="33" t="s">
        <v>909</v>
      </c>
      <c r="J287" s="25"/>
      <c r="K287" s="25" t="s">
        <v>655</v>
      </c>
      <c r="L287" s="25" t="s">
        <v>912</v>
      </c>
      <c r="M287" s="25"/>
      <c r="N287" s="25"/>
      <c r="O287" s="1"/>
      <c r="P287" s="2"/>
      <c r="Q287" s="1"/>
      <c r="R287" s="40">
        <v>41097</v>
      </c>
    </row>
    <row r="288" spans="1:19" x14ac:dyDescent="0.25">
      <c r="A288" s="25" t="str">
        <f>Matrix!A288</f>
        <v>Seattle University</v>
      </c>
      <c r="B288" s="25" t="str">
        <f>Matrix!B288</f>
        <v>Electrical And Computer Engineering</v>
      </c>
      <c r="C288" s="25" t="str">
        <f>Matrix!C288</f>
        <v>WA</v>
      </c>
      <c r="D288" s="25" t="str">
        <f>Matrix!D288</f>
        <v>4-year college</v>
      </c>
      <c r="E288" s="25" t="str">
        <f>Matrix!E288</f>
        <v>4 year</v>
      </c>
      <c r="F288" s="25"/>
      <c r="G288" s="33"/>
      <c r="H288" s="33"/>
      <c r="I288" s="33" t="s">
        <v>911</v>
      </c>
      <c r="J288" s="25"/>
      <c r="K288" s="25" t="s">
        <v>924</v>
      </c>
      <c r="L288" s="25"/>
      <c r="M288" s="41" t="s">
        <v>914</v>
      </c>
      <c r="N288" s="25"/>
      <c r="O288" s="1"/>
      <c r="P288" s="2"/>
      <c r="Q288" s="1"/>
      <c r="R288" s="40">
        <v>41097</v>
      </c>
    </row>
    <row r="289" spans="1:18" x14ac:dyDescent="0.25">
      <c r="A289" s="25" t="str">
        <f>Matrix!A289</f>
        <v>Seattle University</v>
      </c>
      <c r="B289" s="25" t="str">
        <f>Matrix!B289</f>
        <v>Environmental Science</v>
      </c>
      <c r="C289" s="25" t="str">
        <f>Matrix!C289</f>
        <v>WA</v>
      </c>
      <c r="D289" s="25" t="str">
        <f>Matrix!D289</f>
        <v>4-year college</v>
      </c>
      <c r="E289" s="25" t="str">
        <f>Matrix!E289</f>
        <v>4 year</v>
      </c>
      <c r="F289" s="25"/>
      <c r="G289" s="33"/>
      <c r="H289" s="33"/>
      <c r="I289" s="33" t="s">
        <v>913</v>
      </c>
      <c r="J289" s="25" t="s">
        <v>630</v>
      </c>
      <c r="K289" s="25"/>
      <c r="L289" s="25" t="s">
        <v>631</v>
      </c>
      <c r="M289" s="25"/>
      <c r="N289" s="25"/>
      <c r="O289" s="1"/>
      <c r="P289" s="2" t="s">
        <v>152</v>
      </c>
      <c r="Q289" s="1"/>
      <c r="R289" s="40">
        <v>41097</v>
      </c>
    </row>
    <row r="290" spans="1:18" ht="60" x14ac:dyDescent="0.25">
      <c r="A290" s="25" t="str">
        <f>Matrix!A290</f>
        <v>Shoreline Community College</v>
      </c>
      <c r="B290" s="25" t="str">
        <f>Matrix!B290</f>
        <v>Energy Audit 1: Residential Short Term Certificate</v>
      </c>
      <c r="C290" s="25" t="str">
        <f>Matrix!C290</f>
        <v>WA</v>
      </c>
      <c r="D290" s="25" t="str">
        <f>Matrix!D290</f>
        <v>CTC</v>
      </c>
      <c r="E290" s="25" t="str">
        <f>Matrix!E290</f>
        <v>Short-term</v>
      </c>
      <c r="F290" s="25"/>
      <c r="G290" s="33"/>
      <c r="H290" s="33"/>
      <c r="I290" s="33" t="s">
        <v>1122</v>
      </c>
      <c r="J290" s="25"/>
      <c r="K290" s="25"/>
      <c r="L290" s="25"/>
      <c r="M290" s="25"/>
      <c r="N290" s="25"/>
      <c r="O290" s="1"/>
      <c r="P290" s="2">
        <v>4</v>
      </c>
      <c r="Q290" s="1"/>
      <c r="R290" s="40">
        <v>41097</v>
      </c>
    </row>
    <row r="291" spans="1:18" x14ac:dyDescent="0.25">
      <c r="A291" s="25" t="str">
        <f>Matrix!A291</f>
        <v>Shoreline Community College</v>
      </c>
      <c r="B291" s="25" t="str">
        <f>Matrix!B291</f>
        <v>Energy Audit 2: Commercial Short Term Certificate</v>
      </c>
      <c r="C291" s="25" t="str">
        <f>Matrix!C291</f>
        <v>WA</v>
      </c>
      <c r="D291" s="25" t="str">
        <f>Matrix!D291</f>
        <v>CTC</v>
      </c>
      <c r="E291" s="25" t="str">
        <f>Matrix!E291</f>
        <v>Short-term</v>
      </c>
      <c r="F291" s="25"/>
      <c r="G291" s="33"/>
      <c r="H291" s="33"/>
      <c r="I291" s="33"/>
      <c r="J291" s="25"/>
      <c r="K291" s="25"/>
      <c r="L291" s="25"/>
      <c r="M291" s="25"/>
      <c r="N291" s="25"/>
      <c r="O291" s="1"/>
      <c r="P291" s="2">
        <v>4</v>
      </c>
      <c r="Q291" s="1"/>
      <c r="R291" s="40">
        <v>41097</v>
      </c>
    </row>
    <row r="292" spans="1:18" x14ac:dyDescent="0.25">
      <c r="A292" s="25" t="str">
        <f>Matrix!A292</f>
        <v>Shoreline Community College</v>
      </c>
      <c r="B292" s="25" t="str">
        <f>Matrix!B292</f>
        <v>Energy Technology AAS</v>
      </c>
      <c r="C292" s="25" t="str">
        <f>Matrix!C292</f>
        <v>WA</v>
      </c>
      <c r="D292" s="25" t="str">
        <f>Matrix!D292</f>
        <v>CTC</v>
      </c>
      <c r="E292" s="25" t="str">
        <f>Matrix!E292</f>
        <v>2 year</v>
      </c>
      <c r="F292" s="25"/>
      <c r="G292" s="33"/>
      <c r="H292" s="33"/>
      <c r="I292" s="33" t="s">
        <v>629</v>
      </c>
      <c r="J292" s="25" t="s">
        <v>630</v>
      </c>
      <c r="K292" s="25"/>
      <c r="L292" s="25" t="s">
        <v>631</v>
      </c>
      <c r="M292" s="25"/>
      <c r="N292" s="25"/>
      <c r="O292" s="1"/>
      <c r="P292" s="2">
        <v>4</v>
      </c>
      <c r="Q292" s="1"/>
      <c r="R292" s="40">
        <v>41097</v>
      </c>
    </row>
    <row r="293" spans="1:18" x14ac:dyDescent="0.25">
      <c r="A293" s="25" t="str">
        <f>Matrix!A293</f>
        <v>Shoreline Community College</v>
      </c>
      <c r="B293" s="25" t="str">
        <f>Matrix!B293</f>
        <v>Solar/Photovoltaic Design and Marketing</v>
      </c>
      <c r="C293" s="25" t="str">
        <f>Matrix!C293</f>
        <v>WA</v>
      </c>
      <c r="D293" s="25" t="str">
        <f>Matrix!D293</f>
        <v>CTC</v>
      </c>
      <c r="E293" s="25" t="str">
        <f>Matrix!E293</f>
        <v>Short-term</v>
      </c>
      <c r="F293" s="25"/>
      <c r="G293" s="33"/>
      <c r="H293" s="33"/>
      <c r="I293" s="33" t="s">
        <v>629</v>
      </c>
      <c r="J293" s="25" t="s">
        <v>630</v>
      </c>
      <c r="K293" s="25"/>
      <c r="L293" s="25" t="s">
        <v>631</v>
      </c>
      <c r="M293" s="25"/>
      <c r="N293" s="25"/>
      <c r="O293" s="1"/>
      <c r="P293" s="2"/>
      <c r="Q293" s="1"/>
      <c r="R293" s="40">
        <v>41097</v>
      </c>
    </row>
    <row r="294" spans="1:18" x14ac:dyDescent="0.25">
      <c r="A294" s="25" t="str">
        <f>Matrix!A294</f>
        <v>Shoreline Community College</v>
      </c>
      <c r="B294" s="25" t="str">
        <f>Matrix!B294</f>
        <v>Zero Energy Building Practices Certificate of Completion</v>
      </c>
      <c r="C294" s="25" t="str">
        <f>Matrix!C294</f>
        <v>WA</v>
      </c>
      <c r="D294" s="25" t="str">
        <f>Matrix!D294</f>
        <v>CTC</v>
      </c>
      <c r="E294" s="25" t="str">
        <f>Matrix!E294</f>
        <v>Short-term</v>
      </c>
      <c r="F294" s="25"/>
      <c r="G294" s="33"/>
      <c r="H294" s="33"/>
      <c r="I294" s="33" t="s">
        <v>629</v>
      </c>
      <c r="J294" s="25" t="s">
        <v>630</v>
      </c>
      <c r="K294" s="25"/>
      <c r="L294" s="25" t="s">
        <v>631</v>
      </c>
      <c r="M294" s="25"/>
      <c r="N294" s="25"/>
      <c r="O294" s="1"/>
      <c r="P294" s="2">
        <v>4</v>
      </c>
      <c r="Q294" s="1"/>
      <c r="R294" s="40">
        <v>41097</v>
      </c>
    </row>
    <row r="295" spans="1:18" x14ac:dyDescent="0.25">
      <c r="A295" s="25" t="str">
        <f>Matrix!A295</f>
        <v>Shoreline Community College</v>
      </c>
      <c r="B295" s="25" t="str">
        <f>Matrix!B295</f>
        <v>Zero Energy Building Practices Certificate of Proficiency</v>
      </c>
      <c r="C295" s="25" t="str">
        <f>Matrix!C295</f>
        <v>WA</v>
      </c>
      <c r="D295" s="25" t="str">
        <f>Matrix!D295</f>
        <v>CTC</v>
      </c>
      <c r="E295" s="25" t="str">
        <f>Matrix!E295</f>
        <v>1 year</v>
      </c>
      <c r="F295" s="25"/>
      <c r="G295" s="33"/>
      <c r="H295" s="33"/>
      <c r="I295" s="33" t="s">
        <v>629</v>
      </c>
      <c r="J295" s="25" t="s">
        <v>916</v>
      </c>
      <c r="K295" s="25"/>
      <c r="L295" s="25"/>
      <c r="M295" s="25"/>
      <c r="N295" s="25"/>
      <c r="O295" s="1"/>
      <c r="P295" s="2">
        <v>101</v>
      </c>
      <c r="Q295" s="1"/>
      <c r="R295" s="40">
        <v>41097</v>
      </c>
    </row>
    <row r="296" spans="1:18" ht="30" x14ac:dyDescent="0.25">
      <c r="A296" s="25" t="str">
        <f>Matrix!A296</f>
        <v>Skagit Valley College</v>
      </c>
      <c r="B296" s="25" t="str">
        <f>Matrix!B296</f>
        <v>ATA Electronics Engineering Technology</v>
      </c>
      <c r="C296" s="25" t="str">
        <f>Matrix!C296</f>
        <v>WA</v>
      </c>
      <c r="D296" s="25" t="str">
        <f>Matrix!D296</f>
        <v>CTC</v>
      </c>
      <c r="E296" s="25" t="str">
        <f>Matrix!E296</f>
        <v>2 year</v>
      </c>
      <c r="F296" s="25"/>
      <c r="G296" s="1"/>
      <c r="H296" s="1"/>
      <c r="I296" s="33" t="s">
        <v>915</v>
      </c>
      <c r="J296" s="25"/>
      <c r="K296" s="25"/>
      <c r="L296" s="25"/>
      <c r="M296" s="25"/>
      <c r="N296" s="25"/>
      <c r="O296" s="1"/>
      <c r="P296" s="2"/>
      <c r="Q296" s="1"/>
      <c r="R296" s="40">
        <v>41097</v>
      </c>
    </row>
    <row r="297" spans="1:18" x14ac:dyDescent="0.25">
      <c r="A297" s="25" t="str">
        <f>Matrix!A297</f>
        <v>South Puget Sound Community College</v>
      </c>
      <c r="B297" s="25" t="str">
        <f>Matrix!B297</f>
        <v>none found</v>
      </c>
      <c r="C297" s="25" t="str">
        <f>Matrix!C297</f>
        <v>WA</v>
      </c>
      <c r="D297" s="25" t="str">
        <f>Matrix!D297</f>
        <v>CTC</v>
      </c>
      <c r="E297" s="25">
        <f>Matrix!E297</f>
        <v>0</v>
      </c>
      <c r="F297" s="25"/>
      <c r="G297" s="33"/>
      <c r="H297" s="33"/>
      <c r="I297" s="1"/>
      <c r="J297" s="25"/>
      <c r="K297" s="25"/>
      <c r="L297" s="25"/>
      <c r="M297" s="25"/>
      <c r="N297" s="25"/>
      <c r="O297" s="1"/>
      <c r="P297" s="2"/>
      <c r="Q297" s="1" t="s">
        <v>375</v>
      </c>
      <c r="R297" s="40">
        <v>41097</v>
      </c>
    </row>
    <row r="298" spans="1:18" ht="30" x14ac:dyDescent="0.25">
      <c r="A298" s="25" t="str">
        <f>Matrix!A298</f>
        <v>South Seattle Community College</v>
      </c>
      <c r="B298" s="25" t="str">
        <f>Matrix!B298</f>
        <v>Multi-Occupational Trades AAS</v>
      </c>
      <c r="C298" s="25" t="str">
        <f>Matrix!C298</f>
        <v>WA</v>
      </c>
      <c r="D298" s="25" t="str">
        <f>Matrix!D298</f>
        <v>CTC</v>
      </c>
      <c r="E298" s="25" t="str">
        <f>Matrix!E298</f>
        <v>2 year</v>
      </c>
      <c r="F298" s="25"/>
      <c r="G298" s="33"/>
      <c r="H298" s="33"/>
      <c r="I298" s="33" t="s">
        <v>377</v>
      </c>
      <c r="J298" s="25" t="s">
        <v>371</v>
      </c>
      <c r="K298" s="25"/>
      <c r="L298" s="25" t="s">
        <v>372</v>
      </c>
      <c r="M298" s="41" t="s">
        <v>373</v>
      </c>
      <c r="N298" s="25"/>
      <c r="O298" s="1"/>
      <c r="P298" s="2">
        <v>9</v>
      </c>
      <c r="Q298" s="1" t="s">
        <v>375</v>
      </c>
      <c r="R298" s="40">
        <v>41097</v>
      </c>
    </row>
    <row r="299" spans="1:18" ht="30" x14ac:dyDescent="0.25">
      <c r="A299" s="25" t="str">
        <f>Matrix!A299</f>
        <v>South Seattle Community College</v>
      </c>
      <c r="B299" s="25" t="str">
        <f>Matrix!B299</f>
        <v>Residential Energy Auditor Certificate</v>
      </c>
      <c r="C299" s="25" t="str">
        <f>Matrix!C299</f>
        <v>WA</v>
      </c>
      <c r="D299" s="25" t="str">
        <f>Matrix!D299</f>
        <v>CTC</v>
      </c>
      <c r="E299" s="25" t="str">
        <f>Matrix!E299</f>
        <v>Short-term</v>
      </c>
      <c r="F299" s="25"/>
      <c r="G299" s="33"/>
      <c r="H299" s="33"/>
      <c r="I299" s="33" t="s">
        <v>370</v>
      </c>
      <c r="J299" s="25" t="s">
        <v>397</v>
      </c>
      <c r="K299" s="25"/>
      <c r="L299" s="25" t="s">
        <v>398</v>
      </c>
      <c r="M299" s="41" t="s">
        <v>399</v>
      </c>
      <c r="N299" s="25"/>
      <c r="O299" s="1"/>
      <c r="P299" s="2">
        <v>123</v>
      </c>
      <c r="Q299" s="1"/>
      <c r="R299" s="40">
        <v>41097</v>
      </c>
    </row>
    <row r="300" spans="1:18" x14ac:dyDescent="0.25">
      <c r="A300" s="25" t="str">
        <f>Matrix!A300</f>
        <v>Spokane Community College</v>
      </c>
      <c r="B300" s="25" t="str">
        <f>Matrix!B300</f>
        <v>Electrical Maintenance and Automation AAS</v>
      </c>
      <c r="C300" s="25" t="str">
        <f>Matrix!C300</f>
        <v>WA</v>
      </c>
      <c r="D300" s="25" t="str">
        <f>Matrix!D300</f>
        <v>CTC</v>
      </c>
      <c r="E300" s="25" t="str">
        <f>Matrix!E300</f>
        <v>2 year</v>
      </c>
      <c r="F300" s="25"/>
      <c r="G300" s="33"/>
      <c r="H300" s="33"/>
      <c r="I300" s="33" t="s">
        <v>396</v>
      </c>
      <c r="J300" s="25" t="s">
        <v>397</v>
      </c>
      <c r="K300" s="25"/>
      <c r="L300" s="25" t="s">
        <v>398</v>
      </c>
      <c r="M300" s="41" t="s">
        <v>399</v>
      </c>
      <c r="N300" s="25"/>
      <c r="O300" s="1"/>
      <c r="P300" s="2"/>
      <c r="Q300" s="1"/>
      <c r="R300" s="40">
        <v>41097</v>
      </c>
    </row>
    <row r="301" spans="1:18" x14ac:dyDescent="0.25">
      <c r="A301" s="25" t="str">
        <f>Matrix!A301</f>
        <v>Spokane Community College</v>
      </c>
      <c r="B301" s="25" t="str">
        <f>Matrix!B301</f>
        <v>Electrical Maintenance and Automation Certificate</v>
      </c>
      <c r="C301" s="25" t="str">
        <f>Matrix!C301</f>
        <v>WA</v>
      </c>
      <c r="D301" s="25" t="str">
        <f>Matrix!D301</f>
        <v>CTC</v>
      </c>
      <c r="E301" s="25" t="str">
        <f>Matrix!E301</f>
        <v>1 year</v>
      </c>
      <c r="F301" s="25"/>
      <c r="G301" s="33"/>
      <c r="H301" s="33"/>
      <c r="I301" s="33" t="s">
        <v>396</v>
      </c>
      <c r="J301" s="25" t="s">
        <v>392</v>
      </c>
      <c r="K301" s="25"/>
      <c r="L301" s="25" t="s">
        <v>393</v>
      </c>
      <c r="M301" s="41" t="s">
        <v>394</v>
      </c>
      <c r="N301" s="25"/>
      <c r="O301" s="1"/>
      <c r="P301" s="2">
        <v>130</v>
      </c>
      <c r="Q301" s="1"/>
      <c r="R301" s="40">
        <v>41097</v>
      </c>
    </row>
    <row r="302" spans="1:18" x14ac:dyDescent="0.25">
      <c r="A302" s="25" t="str">
        <f>Matrix!A302</f>
        <v>Spokane Community College</v>
      </c>
      <c r="B302" s="25" t="str">
        <f>Matrix!B302</f>
        <v>HVAC/R AAS</v>
      </c>
      <c r="C302" s="25" t="str">
        <f>Matrix!C302</f>
        <v>WA</v>
      </c>
      <c r="D302" s="25" t="str">
        <f>Matrix!D302</f>
        <v>CTC</v>
      </c>
      <c r="E302" s="25" t="str">
        <f>Matrix!E302</f>
        <v>2 year</v>
      </c>
      <c r="F302" s="25"/>
      <c r="G302" s="33"/>
      <c r="H302" s="33"/>
      <c r="I302" s="33" t="s">
        <v>391</v>
      </c>
      <c r="J302" s="25"/>
      <c r="K302" s="25"/>
      <c r="L302" s="25"/>
      <c r="M302" s="41"/>
      <c r="N302" s="25"/>
      <c r="O302" s="1" t="s">
        <v>943</v>
      </c>
      <c r="P302" s="2"/>
      <c r="Q302" s="1"/>
      <c r="R302" s="40">
        <v>41097</v>
      </c>
    </row>
    <row r="303" spans="1:18" x14ac:dyDescent="0.25">
      <c r="A303" s="25" t="str">
        <f>Matrix!A303</f>
        <v>Spokane Community College</v>
      </c>
      <c r="B303" s="25" t="str">
        <f>Matrix!B303</f>
        <v>Pre-Apprentice Lineworker Program</v>
      </c>
      <c r="C303" s="25" t="str">
        <f>Matrix!C303</f>
        <v>WA</v>
      </c>
      <c r="D303" s="25" t="str">
        <f>Matrix!D303</f>
        <v>CTC</v>
      </c>
      <c r="E303" s="25" t="str">
        <f>Matrix!E303</f>
        <v>Short-term</v>
      </c>
      <c r="F303" s="25"/>
      <c r="G303" s="33"/>
      <c r="H303" s="33"/>
      <c r="I303" s="33" t="s">
        <v>942</v>
      </c>
      <c r="J303" s="25"/>
      <c r="K303" s="25"/>
      <c r="L303" s="25"/>
      <c r="M303" s="25"/>
      <c r="N303" s="25"/>
      <c r="O303" s="1"/>
      <c r="P303" s="2">
        <v>9</v>
      </c>
      <c r="Q303" s="1"/>
      <c r="R303" s="40">
        <v>41097</v>
      </c>
    </row>
    <row r="304" spans="1:18" ht="60" x14ac:dyDescent="0.25">
      <c r="A304" s="25" t="str">
        <f>Matrix!A304</f>
        <v xml:space="preserve">University of Puget Sound </v>
      </c>
      <c r="B304" s="25" t="str">
        <f>Matrix!B304</f>
        <v>Environmental Policy and Decision Making Minor</v>
      </c>
      <c r="C304" s="25" t="str">
        <f>Matrix!C304</f>
        <v>WA</v>
      </c>
      <c r="D304" s="25" t="str">
        <f>Matrix!D304</f>
        <v>4-year college</v>
      </c>
      <c r="E304" s="25" t="str">
        <f>Matrix!E304</f>
        <v>Short-term</v>
      </c>
      <c r="F304" s="25"/>
      <c r="G304" s="1"/>
      <c r="H304" s="1"/>
      <c r="I304" s="33" t="s">
        <v>918</v>
      </c>
      <c r="J304" s="25"/>
      <c r="K304" s="25" t="s">
        <v>770</v>
      </c>
      <c r="L304" s="25" t="s">
        <v>768</v>
      </c>
      <c r="M304" s="41" t="s">
        <v>769</v>
      </c>
      <c r="N304" s="25"/>
      <c r="O304" s="1"/>
      <c r="P304" s="2">
        <v>92</v>
      </c>
      <c r="Q304" s="1"/>
      <c r="R304" s="40">
        <v>41097</v>
      </c>
    </row>
    <row r="305" spans="1:18" x14ac:dyDescent="0.25">
      <c r="A305" s="25" t="str">
        <f>Matrix!A305</f>
        <v xml:space="preserve">University of Washington </v>
      </c>
      <c r="B305" s="25" t="str">
        <f>Matrix!B305</f>
        <v xml:space="preserve">Construction Management BA </v>
      </c>
      <c r="C305" s="25" t="str">
        <f>Matrix!C305</f>
        <v>WA</v>
      </c>
      <c r="D305" s="25" t="str">
        <f>Matrix!D305</f>
        <v>4-year college</v>
      </c>
      <c r="E305" s="25" t="str">
        <f>Matrix!E305</f>
        <v>4 year</v>
      </c>
      <c r="F305" s="25"/>
      <c r="G305" s="33"/>
      <c r="H305" s="33"/>
      <c r="I305" s="1"/>
      <c r="J305" s="25"/>
      <c r="K305" s="25" t="s">
        <v>770</v>
      </c>
      <c r="L305" s="25" t="s">
        <v>768</v>
      </c>
      <c r="M305" s="41" t="s">
        <v>769</v>
      </c>
      <c r="N305" s="25"/>
      <c r="O305" s="1"/>
      <c r="P305" s="2">
        <v>92</v>
      </c>
      <c r="Q305" s="1"/>
      <c r="R305" s="40">
        <v>41097</v>
      </c>
    </row>
    <row r="306" spans="1:18" ht="30" x14ac:dyDescent="0.25">
      <c r="A306" s="25" t="str">
        <f>Matrix!A306</f>
        <v xml:space="preserve">University of Washington </v>
      </c>
      <c r="B306" s="25" t="str">
        <f>Matrix!B306</f>
        <v xml:space="preserve">Construction Management BS </v>
      </c>
      <c r="C306" s="25" t="str">
        <f>Matrix!C306</f>
        <v>WA</v>
      </c>
      <c r="D306" s="25" t="str">
        <f>Matrix!D306</f>
        <v>4-year college</v>
      </c>
      <c r="E306" s="25" t="str">
        <f>Matrix!E306</f>
        <v>4 year</v>
      </c>
      <c r="F306" s="25"/>
      <c r="G306" s="33"/>
      <c r="H306" s="33"/>
      <c r="I306" s="33" t="s">
        <v>774</v>
      </c>
      <c r="J306" s="25"/>
      <c r="K306" s="25"/>
      <c r="L306" s="25" t="s">
        <v>771</v>
      </c>
      <c r="M306" s="41" t="s">
        <v>772</v>
      </c>
      <c r="N306" s="25"/>
      <c r="O306" s="1"/>
      <c r="P306" s="2">
        <v>180</v>
      </c>
      <c r="Q306" s="1"/>
      <c r="R306" s="40">
        <v>41097</v>
      </c>
    </row>
    <row r="307" spans="1:18" ht="30" x14ac:dyDescent="0.25">
      <c r="A307" s="25" t="str">
        <f>Matrix!A307</f>
        <v xml:space="preserve">University of Washington </v>
      </c>
      <c r="B307" s="25" t="str">
        <f>Matrix!B307</f>
        <v xml:space="preserve">Electrical Engineering BS </v>
      </c>
      <c r="C307" s="25" t="str">
        <f>Matrix!C307</f>
        <v>WA</v>
      </c>
      <c r="D307" s="25" t="str">
        <f>Matrix!D307</f>
        <v>4-year college</v>
      </c>
      <c r="E307" s="25" t="str">
        <f>Matrix!E307</f>
        <v>4 year</v>
      </c>
      <c r="F307" s="25"/>
      <c r="G307" s="33"/>
      <c r="H307" s="33"/>
      <c r="I307" s="33" t="s">
        <v>773</v>
      </c>
      <c r="J307" s="25" t="s">
        <v>764</v>
      </c>
      <c r="K307" s="25" t="s">
        <v>765</v>
      </c>
      <c r="L307" s="25" t="s">
        <v>766</v>
      </c>
      <c r="M307" s="41" t="s">
        <v>767</v>
      </c>
      <c r="N307" s="25"/>
      <c r="O307" s="1"/>
      <c r="P307" s="2">
        <v>90</v>
      </c>
      <c r="Q307" s="1"/>
      <c r="R307" s="40">
        <v>41097</v>
      </c>
    </row>
    <row r="308" spans="1:18" x14ac:dyDescent="0.25">
      <c r="A308" s="25" t="str">
        <f>Matrix!A308</f>
        <v xml:space="preserve">University of Washington </v>
      </c>
      <c r="B308" s="25" t="str">
        <f>Matrix!B308</f>
        <v xml:space="preserve">Urban Design and Planning BA </v>
      </c>
      <c r="C308" s="25" t="str">
        <f>Matrix!C308</f>
        <v>WA</v>
      </c>
      <c r="D308" s="25" t="str">
        <f>Matrix!D308</f>
        <v>4-year college</v>
      </c>
      <c r="E308" s="25" t="str">
        <f>Matrix!E308</f>
        <v>4 year</v>
      </c>
      <c r="F308" s="25"/>
      <c r="G308" s="33"/>
      <c r="H308" s="33"/>
      <c r="I308" s="33" t="s">
        <v>763</v>
      </c>
      <c r="J308" s="25"/>
      <c r="K308" s="25"/>
      <c r="L308" s="25"/>
      <c r="M308" s="25"/>
      <c r="N308" s="25"/>
      <c r="O308" s="1"/>
      <c r="P308" s="2" t="s">
        <v>159</v>
      </c>
      <c r="Q308" s="1"/>
      <c r="R308" s="40">
        <v>41097</v>
      </c>
    </row>
    <row r="309" spans="1:18" ht="30" x14ac:dyDescent="0.25">
      <c r="A309" s="25" t="str">
        <f>Matrix!A309</f>
        <v>Walla Walla Community College</v>
      </c>
      <c r="B309" s="25" t="str">
        <f>Matrix!B309</f>
        <v>Energy Systems Technology - Electrical AAS</v>
      </c>
      <c r="C309" s="25" t="str">
        <f>Matrix!C309</f>
        <v>WA</v>
      </c>
      <c r="D309" s="25" t="str">
        <f>Matrix!D309</f>
        <v>CTC</v>
      </c>
      <c r="E309" s="25" t="str">
        <f>Matrix!E309</f>
        <v>2 year</v>
      </c>
      <c r="F309" s="25"/>
      <c r="G309" s="33"/>
      <c r="H309" s="33"/>
      <c r="I309" s="33" t="s">
        <v>400</v>
      </c>
      <c r="J309" s="25"/>
      <c r="K309" s="25"/>
      <c r="L309" s="25"/>
      <c r="M309" s="25"/>
      <c r="N309" s="25"/>
      <c r="O309" s="1"/>
      <c r="P309" s="2" t="s">
        <v>163</v>
      </c>
      <c r="Q309" s="1"/>
      <c r="R309" s="40">
        <v>41097</v>
      </c>
    </row>
    <row r="310" spans="1:18" ht="30" x14ac:dyDescent="0.25">
      <c r="A310" s="25" t="str">
        <f>Matrix!A310</f>
        <v>Walla Walla Community College</v>
      </c>
      <c r="B310" s="25" t="str">
        <f>Matrix!B310</f>
        <v>Energy Systems Technology - Electrical Certificate</v>
      </c>
      <c r="C310" s="25" t="str">
        <f>Matrix!C310</f>
        <v>WA</v>
      </c>
      <c r="D310" s="25" t="str">
        <f>Matrix!D310</f>
        <v>CTC</v>
      </c>
      <c r="E310" s="25" t="str">
        <f>Matrix!E310</f>
        <v>1 year</v>
      </c>
      <c r="F310" s="25"/>
      <c r="G310" s="33"/>
      <c r="H310" s="33"/>
      <c r="I310" s="33" t="s">
        <v>400</v>
      </c>
      <c r="J310" s="25"/>
      <c r="K310" s="25"/>
      <c r="L310" s="25"/>
      <c r="M310" s="25"/>
      <c r="N310" s="25"/>
      <c r="O310" s="1"/>
      <c r="P310" s="2" t="s">
        <v>165</v>
      </c>
      <c r="Q310" s="1"/>
      <c r="R310" s="40">
        <v>41097</v>
      </c>
    </row>
    <row r="311" spans="1:18" ht="30" x14ac:dyDescent="0.25">
      <c r="A311" s="25" t="str">
        <f>Matrix!A311</f>
        <v>Walla Walla Community College</v>
      </c>
      <c r="B311" s="25" t="str">
        <f>Matrix!B311</f>
        <v>Energy Systems Technology - Refrigeration and AC AAS</v>
      </c>
      <c r="C311" s="25" t="str">
        <f>Matrix!C311</f>
        <v>WA</v>
      </c>
      <c r="D311" s="25" t="str">
        <f>Matrix!D311</f>
        <v>CTC</v>
      </c>
      <c r="E311" s="25" t="str">
        <f>Matrix!E311</f>
        <v>2 year</v>
      </c>
      <c r="F311" s="25"/>
      <c r="G311" s="33"/>
      <c r="H311" s="33"/>
      <c r="I311" s="33" t="s">
        <v>400</v>
      </c>
      <c r="J311" s="25"/>
      <c r="K311" s="25"/>
      <c r="L311" s="25"/>
      <c r="M311" s="25"/>
      <c r="N311" s="25"/>
      <c r="O311" s="1"/>
      <c r="P311" s="2">
        <v>64</v>
      </c>
      <c r="Q311" s="1"/>
      <c r="R311" s="40">
        <v>41097</v>
      </c>
    </row>
    <row r="312" spans="1:18" ht="30" x14ac:dyDescent="0.25">
      <c r="A312" s="25" t="str">
        <f>Matrix!A312</f>
        <v>Walla Walla Community College</v>
      </c>
      <c r="B312" s="25" t="str">
        <f>Matrix!B312</f>
        <v>Energy Systems Technology - Refrigeration and AC Certificate</v>
      </c>
      <c r="C312" s="25" t="str">
        <f>Matrix!C312</f>
        <v>WA</v>
      </c>
      <c r="D312" s="25" t="str">
        <f>Matrix!D312</f>
        <v>CTC</v>
      </c>
      <c r="E312" s="25" t="str">
        <f>Matrix!E312</f>
        <v>1 year</v>
      </c>
      <c r="F312" s="25"/>
      <c r="G312" s="33"/>
      <c r="H312" s="33"/>
      <c r="I312" s="33" t="s">
        <v>400</v>
      </c>
      <c r="J312" s="25"/>
      <c r="K312" s="25"/>
      <c r="L312" s="25"/>
      <c r="M312" s="25"/>
      <c r="N312" s="25"/>
      <c r="O312" s="1"/>
      <c r="P312" s="2" t="s">
        <v>161</v>
      </c>
      <c r="Q312" s="1"/>
      <c r="R312" s="40">
        <v>41097</v>
      </c>
    </row>
    <row r="313" spans="1:18" ht="30" x14ac:dyDescent="0.25">
      <c r="A313" s="25" t="str">
        <f>Matrix!A313</f>
        <v>Walla Walla Community College</v>
      </c>
      <c r="B313" s="25" t="str">
        <f>Matrix!B313</f>
        <v>Wind Energy Technology AAS</v>
      </c>
      <c r="C313" s="25" t="str">
        <f>Matrix!C313</f>
        <v>WA</v>
      </c>
      <c r="D313" s="25" t="str">
        <f>Matrix!D313</f>
        <v>CTC</v>
      </c>
      <c r="E313" s="25" t="str">
        <f>Matrix!E313</f>
        <v>2 year</v>
      </c>
      <c r="F313" s="25"/>
      <c r="G313" s="33"/>
      <c r="H313" s="33"/>
      <c r="I313" s="33" t="s">
        <v>403</v>
      </c>
      <c r="J313" s="25"/>
      <c r="K313" s="25"/>
      <c r="L313" s="25"/>
      <c r="M313" s="25"/>
      <c r="N313" s="25"/>
      <c r="O313" s="1"/>
      <c r="P313" s="2" t="s">
        <v>160</v>
      </c>
      <c r="Q313" s="1"/>
      <c r="R313" s="40">
        <v>41097</v>
      </c>
    </row>
    <row r="314" spans="1:18" ht="30" x14ac:dyDescent="0.25">
      <c r="A314" s="25" t="str">
        <f>Matrix!A314</f>
        <v>Walla Walla Community College</v>
      </c>
      <c r="B314" s="25" t="str">
        <f>Matrix!B314</f>
        <v>Wind Energy Technology Certificate</v>
      </c>
      <c r="C314" s="25" t="str">
        <f>Matrix!C314</f>
        <v>WA</v>
      </c>
      <c r="D314" s="25" t="str">
        <f>Matrix!D314</f>
        <v>CTC</v>
      </c>
      <c r="E314" s="25" t="str">
        <f>Matrix!E314</f>
        <v>1 year</v>
      </c>
      <c r="F314" s="25"/>
      <c r="G314" s="33"/>
      <c r="H314" s="33"/>
      <c r="I314" s="33" t="s">
        <v>403</v>
      </c>
      <c r="J314" s="25"/>
      <c r="K314" s="25"/>
      <c r="L314" s="25" t="s">
        <v>759</v>
      </c>
      <c r="M314" s="41" t="s">
        <v>758</v>
      </c>
      <c r="N314" s="25"/>
      <c r="O314" s="1"/>
      <c r="P314" s="2">
        <v>122</v>
      </c>
      <c r="Q314" s="1"/>
      <c r="R314" s="40">
        <v>41097</v>
      </c>
    </row>
    <row r="315" spans="1:18" ht="30" x14ac:dyDescent="0.25">
      <c r="A315" s="25" t="str">
        <f>Matrix!A315</f>
        <v xml:space="preserve">Washington State University  </v>
      </c>
      <c r="B315" s="25" t="str">
        <f>Matrix!B315</f>
        <v>Construction Management BS</v>
      </c>
      <c r="C315" s="25" t="str">
        <f>Matrix!C315</f>
        <v>WA</v>
      </c>
      <c r="D315" s="25" t="str">
        <f>Matrix!D315</f>
        <v>4-year college</v>
      </c>
      <c r="E315" s="25" t="str">
        <f>Matrix!E315</f>
        <v>4 year</v>
      </c>
      <c r="F315" s="25"/>
      <c r="G315" s="33"/>
      <c r="H315" s="33"/>
      <c r="I315" s="33" t="s">
        <v>760</v>
      </c>
      <c r="J315" s="25"/>
      <c r="K315" s="25"/>
      <c r="L315" s="25"/>
      <c r="M315" s="25"/>
      <c r="N315" s="25"/>
      <c r="O315" s="1"/>
      <c r="P315" s="2">
        <v>123</v>
      </c>
      <c r="Q315" s="1"/>
      <c r="R315" s="40">
        <v>41097</v>
      </c>
    </row>
    <row r="316" spans="1:18" x14ac:dyDescent="0.25">
      <c r="A316" s="25" t="str">
        <f>Matrix!A316</f>
        <v xml:space="preserve">Washington State University  </v>
      </c>
      <c r="B316" s="25" t="str">
        <f>Matrix!B316</f>
        <v>Electrical Engineering BS</v>
      </c>
      <c r="C316" s="25" t="str">
        <f>Matrix!C316</f>
        <v>WA</v>
      </c>
      <c r="D316" s="25" t="str">
        <f>Matrix!D316</f>
        <v>4-year college</v>
      </c>
      <c r="E316" s="25" t="str">
        <f>Matrix!E316</f>
        <v>4 year</v>
      </c>
      <c r="F316" s="25"/>
      <c r="G316" s="33"/>
      <c r="H316" s="33"/>
      <c r="I316" s="33" t="s">
        <v>761</v>
      </c>
      <c r="J316" s="25"/>
      <c r="K316" s="25"/>
      <c r="L316" s="25"/>
      <c r="M316" s="25"/>
      <c r="N316" s="25"/>
      <c r="O316" s="1"/>
      <c r="P316" s="2"/>
      <c r="Q316" s="1"/>
      <c r="R316" s="40">
        <v>41097</v>
      </c>
    </row>
    <row r="317" spans="1:18" x14ac:dyDescent="0.25">
      <c r="A317" s="25" t="str">
        <f>Matrix!A317</f>
        <v xml:space="preserve">Washington State University  </v>
      </c>
      <c r="B317" s="25" t="str">
        <f>Matrix!B317</f>
        <v xml:space="preserve">Mechanical Engineering BS  </v>
      </c>
      <c r="C317" s="25" t="str">
        <f>Matrix!C317</f>
        <v>WA</v>
      </c>
      <c r="D317" s="25" t="str">
        <f>Matrix!D317</f>
        <v>4-year college</v>
      </c>
      <c r="E317" s="25" t="str">
        <f>Matrix!E317</f>
        <v>4 year</v>
      </c>
      <c r="F317" s="25"/>
      <c r="G317" s="33"/>
      <c r="H317" s="33"/>
      <c r="I317" s="33" t="s">
        <v>954</v>
      </c>
      <c r="J317" s="25"/>
      <c r="K317" s="25"/>
      <c r="L317" s="25"/>
      <c r="M317" s="25"/>
      <c r="N317" s="25"/>
      <c r="O317" s="1"/>
      <c r="P317" s="2"/>
      <c r="Q317" s="1" t="s">
        <v>348</v>
      </c>
      <c r="R317" s="40">
        <v>41097</v>
      </c>
    </row>
    <row r="318" spans="1:18" ht="30" x14ac:dyDescent="0.25">
      <c r="A318" s="25" t="str">
        <f>Matrix!A318</f>
        <v>Wenatchee Valley College</v>
      </c>
      <c r="B318" s="25" t="str">
        <f>Matrix!B318</f>
        <v>Environmental Systems &amp; Refrigeration Technology ATS</v>
      </c>
      <c r="C318" s="25" t="str">
        <f>Matrix!C318</f>
        <v>WA</v>
      </c>
      <c r="D318" s="25" t="str">
        <f>Matrix!D318</f>
        <v>CTC</v>
      </c>
      <c r="E318" s="25" t="str">
        <f>Matrix!E318</f>
        <v>2 year</v>
      </c>
      <c r="F318" s="25"/>
      <c r="G318" s="33"/>
      <c r="H318" s="33"/>
      <c r="I318" s="33" t="s">
        <v>405</v>
      </c>
      <c r="J318" s="25" t="s">
        <v>755</v>
      </c>
      <c r="K318" s="25"/>
      <c r="L318" s="25" t="s">
        <v>756</v>
      </c>
      <c r="M318" s="41" t="s">
        <v>757</v>
      </c>
      <c r="N318" s="25"/>
      <c r="O318" s="1"/>
      <c r="P318" s="2">
        <v>10</v>
      </c>
      <c r="Q318" s="1"/>
      <c r="R318" s="40">
        <v>41097</v>
      </c>
    </row>
    <row r="319" spans="1:18" ht="30" x14ac:dyDescent="0.25">
      <c r="A319" s="25" t="str">
        <f>Matrix!A319</f>
        <v xml:space="preserve">Western Washington University   </v>
      </c>
      <c r="B319" s="25" t="str">
        <f>Matrix!B319</f>
        <v xml:space="preserve">International Sustainability Studies  </v>
      </c>
      <c r="C319" s="25" t="str">
        <f>Matrix!C319</f>
        <v>WA</v>
      </c>
      <c r="D319" s="25" t="str">
        <f>Matrix!D319</f>
        <v>4-year college</v>
      </c>
      <c r="E319" s="25" t="str">
        <f>Matrix!E319</f>
        <v>Short-term</v>
      </c>
      <c r="F319" s="25"/>
      <c r="G319" s="33"/>
      <c r="H319" s="33"/>
      <c r="I319" s="33" t="s">
        <v>754</v>
      </c>
      <c r="J319" s="25"/>
      <c r="K319" s="25" t="s">
        <v>750</v>
      </c>
      <c r="L319" s="25" t="s">
        <v>748</v>
      </c>
      <c r="M319" s="41" t="s">
        <v>749</v>
      </c>
      <c r="N319" s="25"/>
      <c r="O319" s="1"/>
      <c r="P319" s="2">
        <v>33</v>
      </c>
      <c r="Q319" s="1"/>
      <c r="R319" s="40">
        <v>41097</v>
      </c>
    </row>
    <row r="320" spans="1:18" ht="30" x14ac:dyDescent="0.25">
      <c r="A320" s="25" t="str">
        <f>Matrix!A320</f>
        <v xml:space="preserve">Western Washington University   </v>
      </c>
      <c r="B320" s="25" t="str">
        <f>Matrix!B320</f>
        <v xml:space="preserve">Sustainable Design Minor </v>
      </c>
      <c r="C320" s="25" t="str">
        <f>Matrix!C320</f>
        <v>WA</v>
      </c>
      <c r="D320" s="25" t="str">
        <f>Matrix!D320</f>
        <v>4-year college</v>
      </c>
      <c r="E320" s="25" t="str">
        <f>Matrix!E320</f>
        <v>1 year</v>
      </c>
      <c r="F320" s="25"/>
      <c r="G320" s="33"/>
      <c r="H320" s="33"/>
      <c r="I320" s="33" t="s">
        <v>747</v>
      </c>
      <c r="J320" s="25" t="s">
        <v>752</v>
      </c>
      <c r="K320" s="25"/>
      <c r="L320" s="25"/>
      <c r="M320" s="41" t="s">
        <v>753</v>
      </c>
      <c r="N320" s="25"/>
      <c r="O320" s="1"/>
      <c r="P320" s="2"/>
      <c r="Q320" s="1"/>
      <c r="R320" s="40">
        <v>41097</v>
      </c>
    </row>
    <row r="321" spans="1:18" ht="30" x14ac:dyDescent="0.25">
      <c r="A321" s="25" t="str">
        <f>Matrix!A321</f>
        <v xml:space="preserve">Western Washington University   </v>
      </c>
      <c r="B321" s="25" t="str">
        <f>Matrix!B321</f>
        <v xml:space="preserve">Sustainable Solutions Research Team Internship </v>
      </c>
      <c r="C321" s="25" t="str">
        <f>Matrix!C321</f>
        <v>WA</v>
      </c>
      <c r="D321" s="25" t="str">
        <f>Matrix!D321</f>
        <v>4-year college</v>
      </c>
      <c r="E321" s="25" t="str">
        <f>Matrix!E321</f>
        <v>Short-term</v>
      </c>
      <c r="F321" s="25"/>
      <c r="G321" s="1"/>
      <c r="H321" s="1"/>
      <c r="I321" s="33" t="s">
        <v>751</v>
      </c>
      <c r="J321" s="25"/>
      <c r="K321" s="25"/>
      <c r="L321" s="25"/>
      <c r="M321" s="25"/>
      <c r="N321" s="25"/>
      <c r="O321" s="1"/>
      <c r="P321" s="2" t="s">
        <v>171</v>
      </c>
      <c r="Q321" s="1"/>
      <c r="R321" s="40">
        <v>41097</v>
      </c>
    </row>
    <row r="322" spans="1:18" x14ac:dyDescent="0.25">
      <c r="A322" s="25" t="str">
        <f>Matrix!A322</f>
        <v>Whatcom Community College</v>
      </c>
      <c r="B322" s="25" t="str">
        <f>Matrix!B322</f>
        <v>National Sustainable Building Advisor</v>
      </c>
      <c r="C322" s="25" t="str">
        <f>Matrix!C322</f>
        <v>WA</v>
      </c>
      <c r="D322" s="25" t="str">
        <f>Matrix!D322</f>
        <v>CTC</v>
      </c>
      <c r="E322" s="25" t="str">
        <f>Matrix!E322</f>
        <v>1 year</v>
      </c>
      <c r="F322" s="25"/>
      <c r="G322" s="33"/>
      <c r="H322" s="33"/>
      <c r="I322" s="1"/>
      <c r="J322" s="25" t="s">
        <v>921</v>
      </c>
      <c r="K322" s="25" t="s">
        <v>922</v>
      </c>
      <c r="L322" s="25"/>
      <c r="M322" s="25"/>
      <c r="N322" s="25"/>
      <c r="O322" s="1"/>
      <c r="P322" s="2" t="s">
        <v>920</v>
      </c>
      <c r="Q322" s="1"/>
      <c r="R322" s="40">
        <v>41097</v>
      </c>
    </row>
    <row r="323" spans="1:18" ht="30" x14ac:dyDescent="0.25">
      <c r="A323" s="25" t="str">
        <f>Matrix!A323</f>
        <v>Whitworth College</v>
      </c>
      <c r="B323" s="25" t="str">
        <f>Matrix!B323</f>
        <v>Engineering Physics, Electrical Engineering track</v>
      </c>
      <c r="C323" s="25" t="str">
        <f>Matrix!C323</f>
        <v>WA</v>
      </c>
      <c r="D323" s="25" t="str">
        <f>Matrix!D323</f>
        <v>Private</v>
      </c>
      <c r="E323" s="25" t="str">
        <f>Matrix!E323</f>
        <v>4 year</v>
      </c>
      <c r="F323" s="25"/>
      <c r="G323" s="1"/>
      <c r="H323" s="1"/>
      <c r="I323" s="33" t="s">
        <v>919</v>
      </c>
      <c r="J323" s="25"/>
      <c r="K323" s="25"/>
      <c r="L323" s="25"/>
      <c r="M323" s="25"/>
      <c r="N323" s="25"/>
      <c r="O323" s="1"/>
      <c r="P323" s="2"/>
      <c r="Q323" s="1"/>
      <c r="R323" s="40">
        <v>41097</v>
      </c>
    </row>
    <row r="324" spans="1:18" x14ac:dyDescent="0.25">
      <c r="A324" s="25" t="str">
        <f>Matrix!A324</f>
        <v>Yakima Valley Community College</v>
      </c>
      <c r="B324" s="25" t="str">
        <f>Matrix!B324</f>
        <v>AAS Electrical Technology</v>
      </c>
      <c r="C324" s="25" t="str">
        <f>Matrix!C324</f>
        <v>WA</v>
      </c>
      <c r="D324" s="25" t="str">
        <f>Matrix!D324</f>
        <v>CTC</v>
      </c>
      <c r="E324" s="25" t="str">
        <f>Matrix!E324</f>
        <v>2 year</v>
      </c>
      <c r="R324" s="40">
        <v>41097</v>
      </c>
    </row>
    <row r="325" spans="1:18" x14ac:dyDescent="0.25">
      <c r="A325" s="25"/>
      <c r="B325" s="25"/>
      <c r="C325" s="25"/>
    </row>
    <row r="326" spans="1:18" x14ac:dyDescent="0.25">
      <c r="A326" s="25"/>
      <c r="B326" s="25"/>
      <c r="C326" s="25"/>
    </row>
    <row r="327" spans="1:18" x14ac:dyDescent="0.25">
      <c r="A327" s="25"/>
      <c r="B327" s="25"/>
      <c r="C327" s="25"/>
    </row>
  </sheetData>
  <sortState ref="A2:N319">
    <sortCondition ref="C2:C319"/>
    <sortCondition ref="A2:A319"/>
    <sortCondition ref="B2:B319"/>
  </sortState>
  <hyperlinks>
    <hyperlink ref="I241" r:id="rId1"/>
    <hyperlink ref="I238" r:id="rId2"/>
    <hyperlink ref="I242" r:id="rId3"/>
    <hyperlink ref="I240" r:id="rId4"/>
    <hyperlink ref="I239" r:id="rId5"/>
    <hyperlink ref="I237" r:id="rId6"/>
    <hyperlink ref="M240" r:id="rId7"/>
    <hyperlink ref="M237" r:id="rId8"/>
    <hyperlink ref="M241" r:id="rId9"/>
    <hyperlink ref="M239" r:id="rId10"/>
    <hyperlink ref="M238" r:id="rId11"/>
    <hyperlink ref="M236" r:id="rId12"/>
    <hyperlink ref="I82" r:id="rId13"/>
    <hyperlink ref="I85" r:id="rId14"/>
    <hyperlink ref="I96" r:id="rId15"/>
    <hyperlink ref="I28" r:id="rId16"/>
    <hyperlink ref="I99" r:id="rId17"/>
    <hyperlink ref="I102" r:id="rId18"/>
    <hyperlink ref="I103" r:id="rId19"/>
    <hyperlink ref="I100" r:id="rId20"/>
    <hyperlink ref="I104" r:id="rId21"/>
    <hyperlink ref="I106" r:id="rId22"/>
    <hyperlink ref="I107" r:id="rId23"/>
    <hyperlink ref="I109" r:id="rId24"/>
    <hyperlink ref="I110" r:id="rId25"/>
    <hyperlink ref="I111" r:id="rId26"/>
    <hyperlink ref="I117" r:id="rId27"/>
    <hyperlink ref="I118" r:id="rId28"/>
    <hyperlink ref="I120" r:id="rId29"/>
    <hyperlink ref="I121" r:id="rId30"/>
    <hyperlink ref="M116" r:id="rId31" display="mailto:sanda.williams@pcc.edu"/>
    <hyperlink ref="M117" r:id="rId32" display="mailto:sanda.williams@pcc.edu"/>
    <hyperlink ref="M119" r:id="rId33" display="mailto:sanda.williams@pcc.edu"/>
    <hyperlink ref="M120" r:id="rId34" display="mailto:sanda.williams@pcc.edu"/>
    <hyperlink ref="I115" r:id="rId35"/>
    <hyperlink ref="I116" r:id="rId36"/>
    <hyperlink ref="I119" r:id="rId37"/>
    <hyperlink ref="M114" r:id="rId38" display="mailto:kcloud@pcc.edu"/>
    <hyperlink ref="M115" r:id="rId39" display="mailto:kcloud@pcc.edu"/>
    <hyperlink ref="M118" r:id="rId40" display="mailto:kcloud@pcc.edu"/>
    <hyperlink ref="I122" r:id="rId41"/>
    <hyperlink ref="I123" r:id="rId42"/>
    <hyperlink ref="I126" r:id="rId43"/>
    <hyperlink ref="I124" r:id="rId44"/>
    <hyperlink ref="I125" r:id="rId45"/>
    <hyperlink ref="M131" r:id="rId46" display="mailto:RuthAnn.Wilfong@umpqua.edu"/>
    <hyperlink ref="M130" r:id="rId47" display="mailto:RuthAnn.Wilfong@umpqua.edu"/>
    <hyperlink ref="M129" r:id="rId48" display="mailto:RuthAnn.Wilfong@umpqua.edu"/>
    <hyperlink ref="I14" r:id="rId49"/>
    <hyperlink ref="I17" r:id="rId50"/>
    <hyperlink ref="I13" r:id="rId51"/>
    <hyperlink ref="I12" r:id="rId52"/>
    <hyperlink ref="I11" r:id="rId53"/>
    <hyperlink ref="I8" r:id="rId54"/>
    <hyperlink ref="I9" r:id="rId55"/>
    <hyperlink ref="I10" r:id="rId56"/>
    <hyperlink ref="M9" r:id="rId57" display="mailto:jimdunn@cwidaho.cc"/>
    <hyperlink ref="M8" r:id="rId58" display="mailto:jimdunn@cwidaho.cc"/>
    <hyperlink ref="M7" r:id="rId59" display="mailto:jimdunn@cwidaho.cc"/>
    <hyperlink ref="I48" r:id="rId60"/>
    <hyperlink ref="I49" r:id="rId61"/>
    <hyperlink ref="I46" r:id="rId62"/>
    <hyperlink ref="I47" r:id="rId63"/>
    <hyperlink ref="I71" r:id="rId64"/>
    <hyperlink ref="I34" r:id="rId65"/>
    <hyperlink ref="I33" r:id="rId66"/>
    <hyperlink ref="I32" r:id="rId67"/>
    <hyperlink ref="I209" r:id="rId68"/>
    <hyperlink ref="M205" r:id="rId69"/>
    <hyperlink ref="I201" r:id="rId70" display="www.btc.ctc.edu/DegreesCertificates/Programs/PRG-ProgramMain.asp?Program=21"/>
    <hyperlink ref="I203" r:id="rId71"/>
    <hyperlink ref="I202" r:id="rId72" display="www.btc.ctc.edu/DegreesCertificates/Programs/PRG-ProgramMain.asp?Program=92"/>
    <hyperlink ref="I200" r:id="rId73" display="www.btc.ctc.edu/DegreesCertificates/Programs/PRG-ProgramMain.asp?Program=21"/>
    <hyperlink ref="I204" r:id="rId74"/>
    <hyperlink ref="I205" r:id="rId75"/>
    <hyperlink ref="I213" r:id="rId76"/>
    <hyperlink ref="I210" r:id="rId77"/>
    <hyperlink ref="I211" r:id="rId78"/>
    <hyperlink ref="I219" r:id="rId79"/>
    <hyperlink ref="M220" r:id="rId80"/>
    <hyperlink ref="I222" r:id="rId81"/>
    <hyperlink ref="I229" r:id="rId82"/>
    <hyperlink ref="M250" r:id="rId83"/>
    <hyperlink ref="M248" r:id="rId84"/>
    <hyperlink ref="I251" r:id="rId85"/>
    <hyperlink ref="I250" r:id="rId86"/>
    <hyperlink ref="I258" r:id="rId87"/>
    <hyperlink ref="I259" r:id="rId88"/>
    <hyperlink ref="I257" r:id="rId89"/>
    <hyperlink ref="M257" r:id="rId90"/>
    <hyperlink ref="M258" r:id="rId91"/>
    <hyperlink ref="M256" r:id="rId92"/>
    <hyperlink ref="I275" r:id="rId93"/>
    <hyperlink ref="I271" r:id="rId94"/>
    <hyperlink ref="I276" r:id="rId95"/>
    <hyperlink ref="I283" r:id="rId96"/>
    <hyperlink ref="M282" r:id="rId97"/>
    <hyperlink ref="I299" r:id="rId98"/>
    <hyperlink ref="M298" r:id="rId99"/>
    <hyperlink ref="M264" r:id="rId100"/>
    <hyperlink ref="M265" r:id="rId101"/>
    <hyperlink ref="I302" r:id="rId102"/>
    <hyperlink ref="M301" r:id="rId103"/>
    <hyperlink ref="I301" r:id="rId104"/>
    <hyperlink ref="M300" r:id="rId105"/>
    <hyperlink ref="I300" r:id="rId106"/>
    <hyperlink ref="M299" r:id="rId107"/>
    <hyperlink ref="I309" r:id="rId108"/>
    <hyperlink ref="I310" r:id="rId109"/>
    <hyperlink ref="I311" r:id="rId110"/>
    <hyperlink ref="I312" r:id="rId111"/>
    <hyperlink ref="I313" r:id="rId112"/>
    <hyperlink ref="I314" r:id="rId113"/>
    <hyperlink ref="I318" r:id="rId114"/>
    <hyperlink ref="M151" r:id="rId115" display="mailto:adam.dastrup@slcc.edu"/>
    <hyperlink ref="I152" r:id="rId116"/>
    <hyperlink ref="M138" r:id="rId117" display="mailto:eric.aragon@slcc.edu"/>
    <hyperlink ref="I149" r:id="rId118"/>
    <hyperlink ref="I147" r:id="rId119"/>
    <hyperlink ref="I151" r:id="rId120"/>
    <hyperlink ref="I150" r:id="rId121"/>
    <hyperlink ref="M144" r:id="rId122" display="mailto:elisha.suazo@slcc.edu"/>
    <hyperlink ref="I145" r:id="rId123"/>
    <hyperlink ref="I292" r:id="rId124"/>
    <hyperlink ref="M140" r:id="rId125" display="mailto:adam.dastrup@slcc.edu"/>
    <hyperlink ref="I173" r:id="rId126"/>
    <hyperlink ref="I163:I165" r:id="rId127" display="http://www.usu.edu/"/>
    <hyperlink ref="M176" r:id="rId128" display="mailto:marlo@engineering.usu.edu"/>
    <hyperlink ref="M174" r:id="rId129" display="mailto:kurt.becker@usu.edu"/>
    <hyperlink ref="M173" r:id="rId130" display="mailto:info@ece,usu.edu"/>
    <hyperlink ref="I134" r:id="rId131"/>
    <hyperlink ref="M168" r:id="rId132" display="mailto:anil.virkar@utah.edu"/>
    <hyperlink ref="M169" r:id="rId133" display="mailto:dholm@mech.utah.edu"/>
    <hyperlink ref="I172" r:id="rId134"/>
    <hyperlink ref="I185:I187" r:id="rId135" display="http://www.plan.utah.edu/"/>
    <hyperlink ref="M163" r:id="rId136" tooltip="plan@arch.utah.edu" display="mailto:plan@arch.utah.edu"/>
    <hyperlink ref="M183:M184" r:id="rId137" tooltip="plan@arch.utah.edu" display="mailto:plan@arch.utah.edu"/>
    <hyperlink ref="M170" r:id="rId138" tooltip="plan@arch.utah.edu" display="mailto:plan@arch.utah.edu"/>
    <hyperlink ref="I168" r:id="rId139"/>
    <hyperlink ref="I178" r:id="rId140"/>
    <hyperlink ref="I182" r:id="rId141"/>
    <hyperlink ref="I180" r:id="rId142"/>
    <hyperlink ref="I181" r:id="rId143"/>
    <hyperlink ref="I190" r:id="rId144"/>
    <hyperlink ref="I185" r:id="rId145"/>
    <hyperlink ref="I184" r:id="rId146"/>
    <hyperlink ref="I183" r:id="rId147"/>
    <hyperlink ref="M183" r:id="rId148" display="mailto:geriharames@weber.edu"/>
    <hyperlink ref="I188" r:id="rId149"/>
    <hyperlink ref="M187" r:id="rId150" display="mailto:ElectronicsEngineering@weber.edu?subject=Electronics%20Engineering"/>
    <hyperlink ref="I203:I204" r:id="rId151" display="http://www.weber.edu/ee"/>
    <hyperlink ref="M202:M203" r:id="rId152" display="mailto:ElectronicsEngineering@weber.edu?subject=Electronics%20Engineering"/>
    <hyperlink ref="I189" r:id="rId153"/>
    <hyperlink ref="M188" r:id="rId154" display="mailto:geriharames@weber.edu"/>
    <hyperlink ref="I191" r:id="rId155"/>
    <hyperlink ref="M190" r:id="rId156" display="mailto:advising@webster.edu"/>
    <hyperlink ref="I43" r:id="rId157"/>
    <hyperlink ref="M42" r:id="rId158" display="mailto:lresinfo@montana.edu"/>
    <hyperlink ref="I35" r:id="rId159"/>
    <hyperlink ref="I36" r:id="rId160"/>
    <hyperlink ref="I37" r:id="rId161"/>
    <hyperlink ref="I42" r:id="rId162"/>
    <hyperlink ref="M41" r:id="rId163" display="mailto:ChBE@coe.montana.edu"/>
    <hyperlink ref="I41" r:id="rId164"/>
    <hyperlink ref="I57" r:id="rId165"/>
    <hyperlink ref="I56" r:id="rId166"/>
    <hyperlink ref="I53" r:id="rId167"/>
    <hyperlink ref="J59" r:id="rId168" display="http://www.rocky.edu/academics/faculty/DanAlbrecht.shtml"/>
    <hyperlink ref="M59" r:id="rId169" display="mailto:albrechd@rocky.edu"/>
    <hyperlink ref="M66" r:id="rId170" display="mailto:antony_berthelote@skc.edu"/>
    <hyperlink ref="I67" r:id="rId171"/>
    <hyperlink ref="M64" r:id="rId172" display="mailto:william_swaney@skc.edu"/>
    <hyperlink ref="I68" r:id="rId173"/>
    <hyperlink ref="I69" r:id="rId174"/>
    <hyperlink ref="I70" r:id="rId175"/>
    <hyperlink ref="I27" r:id="rId176"/>
    <hyperlink ref="M26" r:id="rId177"/>
    <hyperlink ref="M29" r:id="rId178" display="mailto:zberg@fpcc.edu"/>
    <hyperlink ref="M28" r:id="rId179" display="mailto:biwen@fpcc.edu"/>
    <hyperlink ref="I320" r:id="rId180"/>
    <hyperlink ref="M319" r:id="rId181" display="mailto:sustain@wwu.edu"/>
    <hyperlink ref="I321" r:id="rId182"/>
    <hyperlink ref="M320" r:id="rId183" display="mailto:George.Pierce@wwu.edu"/>
    <hyperlink ref="I319" r:id="rId184"/>
    <hyperlink ref="M318" r:id="rId185" display="mailto:nicholas.zaferatos@wwu.edu"/>
    <hyperlink ref="M314" r:id="rId186" display="mailto:soainfo@arch.wsu.edu"/>
    <hyperlink ref="I315" r:id="rId187"/>
    <hyperlink ref="I316" r:id="rId188"/>
    <hyperlink ref="I198" r:id="rId189" location="greendesign"/>
    <hyperlink ref="I308" r:id="rId190"/>
    <hyperlink ref="M307" r:id="rId191" display="mailto:caitdean@uw.edu"/>
    <hyperlink ref="M304" r:id="rId192" display="mailto:uwcm@uw.edu"/>
    <hyperlink ref="M305" r:id="rId193" display="mailto:uwcm@uw.edu"/>
    <hyperlink ref="M306" r:id="rId194" display="mailto:undergrad@ee.washington.edu"/>
    <hyperlink ref="I307" r:id="rId195"/>
    <hyperlink ref="I306" r:id="rId196"/>
    <hyperlink ref="I199" r:id="rId197" location="certificatecompletion_sustainable_business_best_practices"/>
    <hyperlink ref="I216" r:id="rId198"/>
    <hyperlink ref="I217" r:id="rId199"/>
    <hyperlink ref="I215" r:id="rId200"/>
    <hyperlink ref="J215" r:id="rId201" display="http://www.cwu.edu/~iet/programs/cmgt/davespage.html"/>
    <hyperlink ref="I193" r:id="rId202"/>
    <hyperlink ref="I194" r:id="rId203"/>
    <hyperlink ref="I195" r:id="rId204"/>
    <hyperlink ref="I196" r:id="rId205"/>
    <hyperlink ref="I197" r:id="rId206"/>
    <hyperlink ref="I221" r:id="rId207"/>
    <hyperlink ref="I224" r:id="rId208"/>
    <hyperlink ref="J222" r:id="rId209" display="http://www.cptc.edu/index.php/info_resources/campus_directory/jim_gordon"/>
    <hyperlink ref="I225" r:id="rId210"/>
    <hyperlink ref="I227" r:id="rId211"/>
    <hyperlink ref="I228" r:id="rId212"/>
    <hyperlink ref="J227" r:id="rId213" display="mailto:randy.may@cptc.edu"/>
    <hyperlink ref="I232" r:id="rId214"/>
    <hyperlink ref="M231" r:id="rId215" display="mailto:SCESadvising@ewu.edu"/>
    <hyperlink ref="I236" r:id="rId216"/>
    <hyperlink ref="M235" r:id="rId217" display="mailto:SCESadvising@ewu.edu"/>
    <hyperlink ref="I231" r:id="rId218"/>
    <hyperlink ref="M230" r:id="rId219" display="mailto:SCESadvising@ewu.edu"/>
    <hyperlink ref="M232" r:id="rId220" display="mailto:charbolt@ewu.edu"/>
    <hyperlink ref="I233" r:id="rId221"/>
    <hyperlink ref="I243" r:id="rId222"/>
    <hyperlink ref="I245" r:id="rId223"/>
    <hyperlink ref="I244" r:id="rId224"/>
    <hyperlink ref="J243" r:id="rId225" tooltip="Pamela Pape-Lindstrom Faculty Page" display="http://www.everettcc.edu/faculty_staff/faculty/index.cfm?eid=4ab"/>
    <hyperlink ref="M243" r:id="rId226" display="http://www.everettcc.edu/com.cfm?s=Z5y4hYGk3KCZuduSnZH6yKoovCAJr12snJ8IpjiJuX%2BV27S%2FnlzoXqDgQ82xjZHn0ZyptA%3D%3D&amp;h=L8LgzNLcjuTK8obU3rey1vt0"/>
    <hyperlink ref="I247" r:id="rId227"/>
    <hyperlink ref="M246" r:id="rId228" display="mailto:labay@gonzaga.edu"/>
    <hyperlink ref="I248" r:id="rId229"/>
    <hyperlink ref="I252" r:id="rId230"/>
    <hyperlink ref="J251" r:id="rId231" display="mailto:gmartin@greenriver.edu"/>
    <hyperlink ref="I253" r:id="rId232"/>
    <hyperlink ref="J252" r:id="rId233" display="mailto:jdanielson@greenriver.edu"/>
    <hyperlink ref="I254" r:id="rId234"/>
    <hyperlink ref="I262" r:id="rId235"/>
    <hyperlink ref="I260" r:id="rId236"/>
    <hyperlink ref="I269" r:id="rId237"/>
    <hyperlink ref="M268" r:id="rId238" display="mailto:mszymkewicz@oc.ctc.edu"/>
    <hyperlink ref="M273" r:id="rId239" display="mailto:mszymkewicz@oc.ctc.edu"/>
    <hyperlink ref="M272" r:id="rId240" display="mailto:mszymkewicz@oc.ctc.edu"/>
    <hyperlink ref="I270" r:id="rId241"/>
    <hyperlink ref="M269" r:id="rId242" display="mailto:babel@olympic.edu"/>
    <hyperlink ref="I272" r:id="rId243"/>
    <hyperlink ref="M271" r:id="rId244" display="mailto:babel@olympic.edu"/>
    <hyperlink ref="I277" r:id="rId245"/>
    <hyperlink ref="M276" r:id="rId246" display="mailto:"/>
    <hyperlink ref="I280" r:id="rId247"/>
    <hyperlink ref="J279" r:id="rId248" display="mailto:SBridgeford@pierce.ctc.edu"/>
    <hyperlink ref="I281" r:id="rId249"/>
    <hyperlink ref="J280" r:id="rId250" tooltip="Daryl Walker" display="http://www.rtc.edu/ContactUs/FacultyBio/dwalker/"/>
    <hyperlink ref="M280" r:id="rId251" display="mailto:dwalker@rtc.edu"/>
    <hyperlink ref="I282" r:id="rId252"/>
    <hyperlink ref="M281" r:id="rId253" display="mailto:jlee@RTC.edu"/>
    <hyperlink ref="I267" r:id="rId254"/>
    <hyperlink ref="I264" r:id="rId255"/>
    <hyperlink ref="I263" r:id="rId256"/>
    <hyperlink ref="I287" r:id="rId257"/>
    <hyperlink ref="J286" r:id="rId258" location="10133463?did=e9032c3a7d03ad94adb8d74a3f302869&amp;pidm=10133463" display="http://www.spu.edu/acad/UGCatalog/20101/faculty.asp - 10133463?did=e9032c3a7d03ad94adb8d74a3f302869&amp;pidm=10133463"/>
    <hyperlink ref="I288" r:id="rId259"/>
    <hyperlink ref="I289" r:id="rId260"/>
    <hyperlink ref="M288" r:id="rId261" display="mailto:gnsc@seattleu.edu"/>
    <hyperlink ref="I296" r:id="rId262"/>
    <hyperlink ref="I246" r:id="rId263"/>
    <hyperlink ref="I304" r:id="rId264"/>
    <hyperlink ref="I323" r:id="rId265"/>
    <hyperlink ref="I22" r:id="rId266"/>
    <hyperlink ref="I20" r:id="rId267" display="http://www.uidaho.edu/engr/ece/bselectricalengr"/>
    <hyperlink ref="I105" r:id="rId268"/>
    <hyperlink ref="M6" r:id="rId269"/>
    <hyperlink ref="I29" r:id="rId270"/>
    <hyperlink ref="I50" r:id="rId271" location="Programs"/>
    <hyperlink ref="M58" r:id="rId272" display="mailto:rmccormick@mtech.edu"/>
    <hyperlink ref="J62" r:id="rId273" display="http://www.rocky.edu/academics/faculty/JenniferLyman.shtml"/>
    <hyperlink ref="M62" r:id="rId274" display="mailto:lymanj@rocky.edu"/>
    <hyperlink ref="I21" r:id="rId275"/>
    <hyperlink ref="Q84" r:id="rId276"/>
    <hyperlink ref="Q85" r:id="rId277" display="Pdf "/>
    <hyperlink ref="M86" r:id="rId278" display="mailto:ormattsonm@clackamas.edu"/>
    <hyperlink ref="M85" r:id="rId279" display="mailto:ormattsonm@clackamas.edu"/>
    <hyperlink ref="M74" r:id="rId280" display="mailto:%20r_thomas@umwestern.edu"/>
    <hyperlink ref="M73" r:id="rId281" display="mailto:%20r_thomas@umwestern.edu"/>
    <hyperlink ref="M79" r:id="rId282" display="mailto:kgrove@cocc.edu"/>
    <hyperlink ref="K79" r:id="rId283" tooltip="View department info" display="http://directory.cocc.edu/?t=det&amp;v=ETECH"/>
    <hyperlink ref="I101" r:id="rId284"/>
    <hyperlink ref="S108" r:id="rId285"/>
    <hyperlink ref="I108" r:id="rId286"/>
    <hyperlink ref="N108" r:id="rId287" display="http://www.oit.edu/programs/klamath-falls/environmental-sciences/overview"/>
    <hyperlink ref="M113" r:id="rId288" display="mailto:Thomas.McCormack@mhcc.edu"/>
    <hyperlink ref="I112" r:id="rId289"/>
    <hyperlink ref="M152" r:id="rId290" display="mailto:adam.dastrup@slcc.edu"/>
    <hyperlink ref="M165" r:id="rId291" display="mailto:brownsh@suu.edu"/>
    <hyperlink ref="I208" r:id="rId292"/>
    <hyperlink ref="J216" r:id="rId293" display="mailto:holdenl@cwu.edu"/>
    <hyperlink ref="I214" r:id="rId294"/>
    <hyperlink ref="J217" r:id="rId295" display="mailto:holdenl@cwu.edu"/>
    <hyperlink ref="M216" r:id="rId296" display="mailto:holdenl@cwu.edu"/>
    <hyperlink ref="M217" r:id="rId297" display="mailto:holdenl@cwu.edu"/>
    <hyperlink ref="I218" r:id="rId298"/>
    <hyperlink ref="L249" r:id="rId299" display="tel:509 313 5702"/>
  </hyperlinks>
  <printOptions horizontalCentered="1" gridLines="1"/>
  <pageMargins left="0.7" right="0.7" top="0.75" bottom="0.75" header="0.3" footer="0.3"/>
  <pageSetup orientation="landscape" r:id="rId300"/>
  <headerFooter>
    <oddHeader>&amp;CAddendum to DoE Smart Grid Training Grant
Education Matrix</oddHeader>
    <oddFooter>&amp;L10/05/10&amp;C&amp;P</oddFooter>
  </headerFooter>
  <extLst>
    <ext xmlns:x14="http://schemas.microsoft.com/office/spreadsheetml/2009/9/main" uri="{CCE6A557-97BC-4b89-ADB6-D9C93CAAB3DF}">
      <x14:dataValidations xmlns:xm="http://schemas.microsoft.com/office/excel/2006/main" xWindow="1131" yWindow="263" count="3">
        <x14:dataValidation type="list" allowBlank="1" showInputMessage="1" showErrorMessage="1">
          <x14:formula1>
            <xm:f>Occ.Key!$E$21:$E$22</xm:f>
          </x14:formula1>
          <xm:sqref>F1:F82 F84:F1048576</xm:sqref>
        </x14:dataValidation>
        <x14:dataValidation type="list" allowBlank="1" showInputMessage="1" showErrorMessage="1">
          <x14:formula1>
            <xm:f>Occ.Key!$F$21:$F$22</xm:f>
          </x14:formula1>
          <xm:sqref>G1:G82 G84:G1048576</xm:sqref>
        </x14:dataValidation>
        <x14:dataValidation type="list" allowBlank="1" showInputMessage="1" showErrorMessage="1" prompt="Yes _x000a_No_x000a_Not yet">
          <x14:formula1>
            <xm:f>Occ.Key!$G$21:$G$23</xm:f>
          </x14:formula1>
          <xm:sqref>H1:H82 H84:H1048576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38"/>
  <sheetViews>
    <sheetView workbookViewId="0">
      <selection activeCell="E31" sqref="E31"/>
    </sheetView>
  </sheetViews>
  <sheetFormatPr defaultRowHeight="14.25" x14ac:dyDescent="0.2"/>
  <cols>
    <col min="1" max="1" width="2.85546875" style="76" customWidth="1"/>
    <col min="2" max="2" width="27.7109375" style="76" customWidth="1"/>
    <col min="3" max="3" width="17.140625" style="76" customWidth="1"/>
    <col min="4" max="4" width="8.42578125" style="76" bestFit="1" customWidth="1"/>
    <col min="5" max="5" width="15.5703125" style="76" customWidth="1"/>
    <col min="6" max="6" width="27.7109375" style="76" customWidth="1"/>
    <col min="7" max="7" width="15.7109375" style="76" customWidth="1"/>
    <col min="8" max="8" width="9.42578125" style="76" bestFit="1" customWidth="1"/>
    <col min="9" max="9" width="10.5703125" style="76" customWidth="1"/>
    <col min="10" max="10" width="10" style="76" customWidth="1"/>
    <col min="11" max="16384" width="9.140625" style="76"/>
  </cols>
  <sheetData>
    <row r="1" spans="2:14" x14ac:dyDescent="0.2">
      <c r="L1" s="77" t="s">
        <v>946</v>
      </c>
    </row>
    <row r="2" spans="2:14" ht="15" thickBot="1" x14ac:dyDescent="0.25"/>
    <row r="3" spans="2:14" ht="18" x14ac:dyDescent="0.25">
      <c r="B3" s="142" t="s">
        <v>995</v>
      </c>
      <c r="C3" s="143"/>
      <c r="E3" s="140" t="s">
        <v>44</v>
      </c>
      <c r="F3" s="141"/>
      <c r="G3" s="78" t="s">
        <v>996</v>
      </c>
    </row>
    <row r="4" spans="2:14" ht="22.5" customHeight="1" x14ac:dyDescent="0.2">
      <c r="B4" s="136" t="s">
        <v>9</v>
      </c>
      <c r="C4" s="137"/>
      <c r="E4" s="79" t="s">
        <v>119</v>
      </c>
      <c r="F4" s="80" t="s">
        <v>17</v>
      </c>
      <c r="G4" s="81" t="s">
        <v>27</v>
      </c>
      <c r="H4" s="82"/>
      <c r="I4" s="82"/>
      <c r="J4" s="82"/>
    </row>
    <row r="5" spans="2:14" ht="14.25" customHeight="1" x14ac:dyDescent="0.2">
      <c r="B5" s="136" t="s">
        <v>11</v>
      </c>
      <c r="C5" s="137"/>
      <c r="E5" s="83" t="s">
        <v>119</v>
      </c>
      <c r="F5" s="84" t="s">
        <v>18</v>
      </c>
      <c r="G5" s="85" t="s">
        <v>28</v>
      </c>
      <c r="J5" s="86"/>
      <c r="K5" s="86"/>
      <c r="L5" s="86"/>
      <c r="M5" s="86"/>
      <c r="N5" s="86"/>
    </row>
    <row r="6" spans="2:14" x14ac:dyDescent="0.2">
      <c r="B6" s="136" t="s">
        <v>170</v>
      </c>
      <c r="C6" s="137"/>
      <c r="E6" s="83" t="s">
        <v>119</v>
      </c>
      <c r="F6" s="84" t="s">
        <v>19</v>
      </c>
      <c r="G6" s="85" t="s">
        <v>29</v>
      </c>
    </row>
    <row r="7" spans="2:14" x14ac:dyDescent="0.2">
      <c r="B7" s="136" t="s">
        <v>997</v>
      </c>
      <c r="C7" s="137"/>
      <c r="E7" s="83" t="s">
        <v>119</v>
      </c>
      <c r="F7" s="84" t="s">
        <v>20</v>
      </c>
      <c r="G7" s="85" t="s">
        <v>30</v>
      </c>
    </row>
    <row r="8" spans="2:14" x14ac:dyDescent="0.2">
      <c r="B8" s="136" t="s">
        <v>10</v>
      </c>
      <c r="C8" s="137"/>
      <c r="E8" s="83" t="s">
        <v>119</v>
      </c>
      <c r="F8" s="84" t="s">
        <v>21</v>
      </c>
      <c r="G8" s="85" t="s">
        <v>31</v>
      </c>
    </row>
    <row r="9" spans="2:14" x14ac:dyDescent="0.2">
      <c r="B9" s="134" t="s">
        <v>998</v>
      </c>
      <c r="C9" s="135"/>
      <c r="E9" s="83" t="s">
        <v>120</v>
      </c>
      <c r="F9" s="84" t="s">
        <v>22</v>
      </c>
      <c r="G9" s="85" t="s">
        <v>32</v>
      </c>
    </row>
    <row r="10" spans="2:14" x14ac:dyDescent="0.2">
      <c r="B10" s="87" t="s">
        <v>999</v>
      </c>
      <c r="C10" s="88" t="s">
        <v>5</v>
      </c>
      <c r="E10" s="83" t="s">
        <v>120</v>
      </c>
      <c r="F10" s="84" t="s">
        <v>23</v>
      </c>
      <c r="G10" s="85" t="s">
        <v>6</v>
      </c>
    </row>
    <row r="11" spans="2:14" x14ac:dyDescent="0.2">
      <c r="B11" s="87" t="s">
        <v>1000</v>
      </c>
      <c r="C11" s="88" t="s">
        <v>6</v>
      </c>
      <c r="E11" s="83" t="s">
        <v>120</v>
      </c>
      <c r="F11" s="84" t="s">
        <v>24</v>
      </c>
      <c r="G11" s="85" t="s">
        <v>33</v>
      </c>
    </row>
    <row r="12" spans="2:14" x14ac:dyDescent="0.2">
      <c r="B12" s="87" t="s">
        <v>1001</v>
      </c>
      <c r="C12" s="88" t="s">
        <v>7</v>
      </c>
      <c r="E12" s="83" t="s">
        <v>120</v>
      </c>
      <c r="F12" s="84" t="s">
        <v>25</v>
      </c>
      <c r="G12" s="85" t="s">
        <v>34</v>
      </c>
    </row>
    <row r="13" spans="2:14" x14ac:dyDescent="0.2">
      <c r="B13" s="87" t="s">
        <v>1002</v>
      </c>
      <c r="C13" s="88" t="s">
        <v>406</v>
      </c>
      <c r="E13" s="83" t="s">
        <v>120</v>
      </c>
      <c r="F13" s="84" t="s">
        <v>26</v>
      </c>
      <c r="G13" s="85" t="s">
        <v>35</v>
      </c>
    </row>
    <row r="14" spans="2:14" x14ac:dyDescent="0.2">
      <c r="B14" s="87" t="s">
        <v>1003</v>
      </c>
      <c r="C14" s="88" t="s">
        <v>8</v>
      </c>
      <c r="E14" s="83"/>
      <c r="F14" s="89"/>
      <c r="G14" s="85"/>
    </row>
    <row r="15" spans="2:14" x14ac:dyDescent="0.2">
      <c r="B15" s="90"/>
      <c r="C15" s="88"/>
      <c r="E15" s="91" t="s">
        <v>1005</v>
      </c>
      <c r="F15" s="92"/>
      <c r="G15" s="93"/>
    </row>
    <row r="16" spans="2:14" x14ac:dyDescent="0.2">
      <c r="B16" s="134" t="s">
        <v>1004</v>
      </c>
      <c r="C16" s="135"/>
      <c r="G16" s="86"/>
    </row>
    <row r="17" spans="2:7" x14ac:dyDescent="0.2">
      <c r="B17" s="136" t="s">
        <v>13</v>
      </c>
      <c r="C17" s="137"/>
    </row>
    <row r="18" spans="2:7" x14ac:dyDescent="0.2">
      <c r="B18" s="136" t="s">
        <v>14</v>
      </c>
      <c r="C18" s="137"/>
    </row>
    <row r="19" spans="2:7" x14ac:dyDescent="0.2">
      <c r="B19" s="136" t="s">
        <v>15</v>
      </c>
      <c r="C19" s="137"/>
    </row>
    <row r="20" spans="2:7" ht="15.75" customHeight="1" thickBot="1" x14ac:dyDescent="0.25">
      <c r="B20" s="138" t="s">
        <v>16</v>
      </c>
      <c r="C20" s="139"/>
      <c r="E20" s="96" t="s">
        <v>967</v>
      </c>
      <c r="F20" s="97" t="s">
        <v>923</v>
      </c>
      <c r="G20" s="97" t="s">
        <v>966</v>
      </c>
    </row>
    <row r="21" spans="2:7" x14ac:dyDescent="0.2">
      <c r="E21" s="76" t="s">
        <v>979</v>
      </c>
      <c r="F21" s="76" t="s">
        <v>979</v>
      </c>
      <c r="G21" s="76" t="s">
        <v>979</v>
      </c>
    </row>
    <row r="22" spans="2:7" x14ac:dyDescent="0.2">
      <c r="E22" s="76" t="s">
        <v>1042</v>
      </c>
      <c r="F22" s="76" t="s">
        <v>1042</v>
      </c>
      <c r="G22" s="76" t="s">
        <v>1042</v>
      </c>
    </row>
    <row r="23" spans="2:7" x14ac:dyDescent="0.2">
      <c r="G23" s="76" t="s">
        <v>1043</v>
      </c>
    </row>
    <row r="35" spans="4:7" x14ac:dyDescent="0.2">
      <c r="D35" s="94"/>
      <c r="E35" s="94"/>
      <c r="F35" s="94"/>
      <c r="G35" s="94"/>
    </row>
    <row r="36" spans="4:7" x14ac:dyDescent="0.2">
      <c r="D36" s="94"/>
      <c r="E36" s="95"/>
      <c r="F36" s="95"/>
      <c r="G36" s="95"/>
    </row>
    <row r="37" spans="4:7" x14ac:dyDescent="0.2">
      <c r="D37" s="94"/>
      <c r="E37" s="94"/>
      <c r="F37" s="94"/>
      <c r="G37" s="94"/>
    </row>
    <row r="38" spans="4:7" x14ac:dyDescent="0.2">
      <c r="D38" s="94"/>
      <c r="E38" s="94"/>
      <c r="F38" s="94"/>
      <c r="G38" s="94"/>
    </row>
  </sheetData>
  <mergeCells count="13">
    <mergeCell ref="E3:F3"/>
    <mergeCell ref="B3:C3"/>
    <mergeCell ref="B9:C9"/>
    <mergeCell ref="B4:C4"/>
    <mergeCell ref="B5:C5"/>
    <mergeCell ref="B6:C6"/>
    <mergeCell ref="B7:C7"/>
    <mergeCell ref="B8:C8"/>
    <mergeCell ref="B16:C16"/>
    <mergeCell ref="B17:C17"/>
    <mergeCell ref="B18:C18"/>
    <mergeCell ref="B19:C19"/>
    <mergeCell ref="B20:C20"/>
  </mergeCells>
  <hyperlinks>
    <hyperlink ref="L1"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Matrix</vt:lpstr>
      <vt:lpstr>Addendum</vt:lpstr>
      <vt:lpstr>Occ.Key</vt:lpstr>
      <vt:lpstr>Duration</vt:lpstr>
      <vt:lpstr>letters</vt:lpstr>
      <vt:lpstr>Addendum!Print_Titles</vt:lpstr>
      <vt:lpstr>Matrix!Print_Titles</vt:lpstr>
      <vt:lpstr>State</vt:lpstr>
      <vt:lpstr>Type</vt:lpstr>
    </vt:vector>
  </TitlesOfParts>
  <Company>Edmonds Community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apugh</dc:creator>
  <cp:lastModifiedBy>Cindy A. Lawrence</cp:lastModifiedBy>
  <cp:lastPrinted>2012-07-10T19:51:05Z</cp:lastPrinted>
  <dcterms:created xsi:type="dcterms:W3CDTF">2010-09-27T23:26:44Z</dcterms:created>
  <dcterms:modified xsi:type="dcterms:W3CDTF">2012-09-10T17:08:35Z</dcterms:modified>
</cp:coreProperties>
</file>